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5\Downloads\"/>
    </mc:Choice>
  </mc:AlternateContent>
  <bookViews>
    <workbookView xWindow="0" yWindow="0" windowWidth="20490" windowHeight="7650" activeTab="1"/>
  </bookViews>
  <sheets>
    <sheet name="Contoh BP Maluku" sheetId="1" r:id="rId1"/>
    <sheet name="Format BP Papua" sheetId="2" r:id="rId2"/>
  </sheets>
  <definedNames>
    <definedName name="_xlnm.Print_Area" localSheetId="0">'Contoh BP Maluku'!$A$1:$L$78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9" i="1"/>
  <c r="I18" i="1"/>
  <c r="I19" i="1"/>
  <c r="I20" i="1"/>
  <c r="I21" i="1"/>
  <c r="I22" i="1"/>
  <c r="I30" i="1"/>
  <c r="I31" i="1"/>
  <c r="I35" i="1"/>
  <c r="I37" i="1"/>
  <c r="I38" i="1"/>
  <c r="I39" i="1"/>
  <c r="I45" i="1"/>
  <c r="I48" i="1"/>
  <c r="I55" i="1"/>
  <c r="I58" i="1"/>
  <c r="I64" i="1"/>
  <c r="I66" i="1"/>
  <c r="I69" i="1"/>
  <c r="I71" i="1"/>
  <c r="I72" i="1"/>
</calcChain>
</file>

<file path=xl/sharedStrings.xml><?xml version="1.0" encoding="utf-8"?>
<sst xmlns="http://schemas.openxmlformats.org/spreadsheetml/2006/main" count="260" uniqueCount="154">
  <si>
    <t>BELUM DIFASILITASI</t>
  </si>
  <si>
    <t>SUDAH DIFASILITASI</t>
  </si>
  <si>
    <t>MASIH DILAKUKAN KORDINASI</t>
  </si>
  <si>
    <t>DIKELUARKAN</t>
  </si>
  <si>
    <t>KETERANGAN WARNA</t>
  </si>
  <si>
    <t>TOTAL RENCANA LUAS TARGET</t>
  </si>
  <si>
    <t>TOTAL</t>
  </si>
  <si>
    <t>HP</t>
  </si>
  <si>
    <t>KELMURY</t>
  </si>
  <si>
    <t>KPHP UNIT XI WAE BOBOT</t>
  </si>
  <si>
    <t>SERAM BAGIAN TIMUR</t>
  </si>
  <si>
    <t>KPH SERAM BAGIAN TIMUR</t>
  </si>
  <si>
    <t>Tambahan dalam PIAPS</t>
  </si>
  <si>
    <t>HPT</t>
  </si>
  <si>
    <t xml:space="preserve">KLIS </t>
  </si>
  <si>
    <t>WERWARU</t>
  </si>
  <si>
    <t>MOA</t>
  </si>
  <si>
    <t>KPHP UNIT XIX BABAR MOA</t>
  </si>
  <si>
    <t>MALUKU BARAT DAYA</t>
  </si>
  <si>
    <t>KPH MALUKU BARAT DAYA</t>
  </si>
  <si>
    <t>Tambahan diluar PIAPS tumpang tindih dengan arahan restorasi</t>
  </si>
  <si>
    <t>ILWAKI</t>
  </si>
  <si>
    <t>WETAR</t>
  </si>
  <si>
    <t>KPHP UNIT XX WETAR</t>
  </si>
  <si>
    <t>HD</t>
  </si>
  <si>
    <t>HL</t>
  </si>
  <si>
    <t>YAMRU</t>
  </si>
  <si>
    <t>OHOIEL</t>
  </si>
  <si>
    <t>TAYANDO TAAM</t>
  </si>
  <si>
    <t>WARKAR</t>
  </si>
  <si>
    <t>KANARA</t>
  </si>
  <si>
    <t>KUR SELATAN</t>
  </si>
  <si>
    <t>TUBYAL</t>
  </si>
  <si>
    <t>PP. KUR</t>
  </si>
  <si>
    <t>KPHL UNIT XV KEPULAUAN KEI</t>
  </si>
  <si>
    <t>TUAL</t>
  </si>
  <si>
    <t>KPH TUAL</t>
  </si>
  <si>
    <t>HP, HPT</t>
  </si>
  <si>
    <t>MAKATIAN</t>
  </si>
  <si>
    <t>BATU PUTIH</t>
  </si>
  <si>
    <t>ARUI BAB</t>
  </si>
  <si>
    <t>SANGLIAT KRAWAIN</t>
  </si>
  <si>
    <t>SANGLIAT DOL</t>
  </si>
  <si>
    <t>AMDASA</t>
  </si>
  <si>
    <t>WER TAMRIAN</t>
  </si>
  <si>
    <t>WOWONDA</t>
  </si>
  <si>
    <t>ILNGEI</t>
  </si>
  <si>
    <t>HP,HPT</t>
  </si>
  <si>
    <t>KABIARAT RAYA</t>
  </si>
  <si>
    <t>Rencana lokasi perkebunan Tebu (Koordinasi dengan Dinas)</t>
  </si>
  <si>
    <t>LATDALAM</t>
  </si>
  <si>
    <t>LERMATANG</t>
  </si>
  <si>
    <t>TANIMBAR SELATAN</t>
  </si>
  <si>
    <t>KPHP UNIT XVIII BUNGAL</t>
  </si>
  <si>
    <t>MALUKU TENGGARA BARAT</t>
  </si>
  <si>
    <t>KPH MALUKU TENGGARA BARAT</t>
  </si>
  <si>
    <t>Tambahan sudah diusulkan</t>
  </si>
  <si>
    <t>RAHARENG</t>
  </si>
  <si>
    <t>KK</t>
  </si>
  <si>
    <t>?</t>
  </si>
  <si>
    <t>EVU</t>
  </si>
  <si>
    <t>Fasilitasi Mei 2019</t>
  </si>
  <si>
    <t>Tambahan dalam lokasi PIAPS</t>
  </si>
  <si>
    <t>Mei 2019</t>
  </si>
  <si>
    <t>TAMANGIL NUHUTEN</t>
  </si>
  <si>
    <t>KEI BESAR SELATAN</t>
  </si>
  <si>
    <t>WATUAR</t>
  </si>
  <si>
    <t>WERKA</t>
  </si>
  <si>
    <t>KEI BESAR</t>
  </si>
  <si>
    <t>KPHP UNIT XVI</t>
  </si>
  <si>
    <t>MALUKU TENGGARA</t>
  </si>
  <si>
    <t>KPH MALUKU TENGGARA</t>
  </si>
  <si>
    <t>Fasilitasi  Juni 2019</t>
  </si>
  <si>
    <t>Juni 2019</t>
  </si>
  <si>
    <t>FOKET</t>
  </si>
  <si>
    <t>MARLASI</t>
  </si>
  <si>
    <t>ARU UTARA</t>
  </si>
  <si>
    <t>HP sudah ada Konsesi</t>
  </si>
  <si>
    <t>HPK</t>
  </si>
  <si>
    <t>TUNGUWATU</t>
  </si>
  <si>
    <t>PULAU-PULAU ARU</t>
  </si>
  <si>
    <t>KPHP UNIT XXI PULAU MAEKOR TRANGAN</t>
  </si>
  <si>
    <t>KEPULAUAN ARU</t>
  </si>
  <si>
    <t>KPH KEPULAUAN ARU</t>
  </si>
  <si>
    <t>BATU KASA</t>
  </si>
  <si>
    <t>WAEMASING</t>
  </si>
  <si>
    <t>WAISAMA</t>
  </si>
  <si>
    <t>TIKBARI</t>
  </si>
  <si>
    <t>OKI BARU</t>
  </si>
  <si>
    <t>OKI  LAMA</t>
  </si>
  <si>
    <t>Masuk Blok Inti</t>
  </si>
  <si>
    <t>WAENALUT</t>
  </si>
  <si>
    <t>NAMROLE</t>
  </si>
  <si>
    <t>TRUKAT</t>
  </si>
  <si>
    <t>FENA FAFAN</t>
  </si>
  <si>
    <t>SLEALALE</t>
  </si>
  <si>
    <t>EWIRI</t>
  </si>
  <si>
    <t>WAEHAKA</t>
  </si>
  <si>
    <t>LEKSULA</t>
  </si>
  <si>
    <t>BATU LAYAR</t>
  </si>
  <si>
    <t>WAEPANDAN</t>
  </si>
  <si>
    <t>KEPALA MADAN</t>
  </si>
  <si>
    <t>PELA</t>
  </si>
  <si>
    <t>BATU JUNGKU</t>
  </si>
  <si>
    <t>WAEMORAT</t>
  </si>
  <si>
    <t>BATA BUAL</t>
  </si>
  <si>
    <t>KPHP UNIT III WAE TINA</t>
  </si>
  <si>
    <t>BURU SELATAN</t>
  </si>
  <si>
    <t>KPH BURU SELATAN</t>
  </si>
  <si>
    <t>Fasilitasi mei 2019/DITOLAK KARENA LOKASI TIDAK SESUAI</t>
  </si>
  <si>
    <t>Tambahan Lokasi dalam PIAPS</t>
  </si>
  <si>
    <t>HKm</t>
  </si>
  <si>
    <t>BALBALU</t>
  </si>
  <si>
    <t>WAMLANA</t>
  </si>
  <si>
    <t>Fasilitasi mei 2019</t>
  </si>
  <si>
    <t>WASPAIT</t>
  </si>
  <si>
    <t>FENALEYSELA</t>
  </si>
  <si>
    <t>WAE KASE</t>
  </si>
  <si>
    <t>AIR BUAYA</t>
  </si>
  <si>
    <t>HP dan HPT Rawan Konflik</t>
  </si>
  <si>
    <t>LAMAHANG</t>
  </si>
  <si>
    <t>WAPREA</t>
  </si>
  <si>
    <t>WAEPOTI</t>
  </si>
  <si>
    <t>WAPLAU</t>
  </si>
  <si>
    <t>akses sulit</t>
  </si>
  <si>
    <t>WAEKERTA</t>
  </si>
  <si>
    <t>WAEAPO</t>
  </si>
  <si>
    <t>KPHP UNIT II WAE APU</t>
  </si>
  <si>
    <t>BURU</t>
  </si>
  <si>
    <t>KPH BURU</t>
  </si>
  <si>
    <t>sosialisasinya (Fasilitasi) akan diselenggarakan setelah RPHJP selesai</t>
  </si>
  <si>
    <t>SOYA</t>
  </si>
  <si>
    <t>SIRIMAU</t>
  </si>
  <si>
    <t>KPHL UNIT XIV KOTA AMBON</t>
  </si>
  <si>
    <t>AMBON</t>
  </si>
  <si>
    <t>KPH KOTA AMBON</t>
  </si>
  <si>
    <t>CATATAN</t>
  </si>
  <si>
    <t>JADWAL PELAKSANAAN</t>
  </si>
  <si>
    <t>SKEMA</t>
  </si>
  <si>
    <t>LUAS</t>
  </si>
  <si>
    <t>FUNGSI</t>
  </si>
  <si>
    <t>DESA</t>
  </si>
  <si>
    <t>KECAMATAN</t>
  </si>
  <si>
    <t>WILAYAH KPH</t>
  </si>
  <si>
    <t>KABUPATEN/ KOTA</t>
  </si>
  <si>
    <t>NAMA KPH</t>
  </si>
  <si>
    <t>No.</t>
  </si>
  <si>
    <t>PROVINSI MALUKU</t>
  </si>
  <si>
    <t>RENCANA TARGET BALAI PSKL MP TAHUN 2019</t>
  </si>
  <si>
    <t>LUAS (Ha)</t>
  </si>
  <si>
    <t>dst..</t>
  </si>
  <si>
    <t>Lampiran. Data Rencana Target Balai PSKL MP Tahun 2019 Prov. Maluku</t>
  </si>
  <si>
    <t>Lampiran . Data Rencana Target Balai PSKL MP Tahun 2019 Prov. ............</t>
  </si>
  <si>
    <t>PROVINSI 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</si>
</sst>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2" fontId="2" fillId="2" borderId="31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" fontId="6" fillId="2" borderId="26" xfId="0" applyNumberFormat="1" applyFont="1" applyFill="1" applyBorder="1" applyAlignment="1">
      <alignment horizontal="center" vertical="center" wrapText="1"/>
    </xf>
    <xf numFmtId="37" fontId="6" fillId="2" borderId="26" xfId="1" applyNumberFormat="1" applyFont="1" applyFill="1" applyBorder="1" applyAlignment="1">
      <alignment horizontal="center" vertical="center" wrapText="1"/>
    </xf>
    <xf numFmtId="37" fontId="6" fillId="2" borderId="25" xfId="1" applyNumberFormat="1" applyFont="1" applyFill="1" applyBorder="1" applyAlignment="1">
      <alignment vertical="center" wrapText="1"/>
    </xf>
    <xf numFmtId="1" fontId="6" fillId="2" borderId="25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1" fontId="2" fillId="2" borderId="13" xfId="0" applyNumberFormat="1" applyFont="1" applyFill="1" applyBorder="1" applyAlignment="1">
      <alignment horizontal="center" vertical="top" wrapText="1"/>
    </xf>
    <xf numFmtId="1" fontId="2" fillId="2" borderId="12" xfId="0" applyNumberFormat="1" applyFont="1" applyFill="1" applyBorder="1" applyAlignment="1">
      <alignment horizontal="left" vertical="top" wrapText="1"/>
    </xf>
    <xf numFmtId="1" fontId="2" fillId="2" borderId="12" xfId="0" applyNumberFormat="1" applyFont="1" applyFill="1" applyBorder="1" applyAlignment="1">
      <alignment horizontal="left" vertical="top" wrapText="1"/>
    </xf>
    <xf numFmtId="1" fontId="2" fillId="2" borderId="1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4" fontId="2" fillId="2" borderId="22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left" vertical="top" wrapText="1"/>
    </xf>
    <xf numFmtId="1" fontId="2" fillId="2" borderId="15" xfId="0" applyNumberFormat="1" applyFont="1" applyFill="1" applyBorder="1" applyAlignment="1">
      <alignment horizontal="left" vertical="top" wrapText="1"/>
    </xf>
    <xf numFmtId="1" fontId="0" fillId="2" borderId="11" xfId="0" applyNumberFormat="1" applyFill="1" applyBorder="1" applyAlignment="1">
      <alignment horizontal="left" vertical="top" wrapText="1"/>
    </xf>
    <xf numFmtId="4" fontId="0" fillId="2" borderId="22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 wrapText="1"/>
    </xf>
    <xf numFmtId="1" fontId="2" fillId="2" borderId="20" xfId="0" applyNumberFormat="1" applyFon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1" fontId="2" fillId="2" borderId="18" xfId="0" applyNumberFormat="1" applyFont="1" applyFill="1" applyBorder="1" applyAlignment="1">
      <alignment horizontal="left" vertical="top" wrapText="1"/>
    </xf>
    <xf numFmtId="1" fontId="2" fillId="2" borderId="18" xfId="0" applyNumberFormat="1" applyFont="1" applyFill="1" applyBorder="1" applyAlignment="1">
      <alignment horizontal="left" vertical="top" wrapText="1"/>
    </xf>
    <xf numFmtId="17" fontId="0" fillId="2" borderId="22" xfId="0" quotePrefix="1" applyNumberFormat="1" applyFill="1" applyBorder="1" applyAlignment="1">
      <alignment horizontal="left" vertical="top" wrapText="1"/>
    </xf>
    <xf numFmtId="1" fontId="2" fillId="2" borderId="15" xfId="0" applyNumberFormat="1" applyFont="1" applyFill="1" applyBorder="1" applyAlignment="1">
      <alignment horizontal="left" vertical="top" wrapText="1"/>
    </xf>
    <xf numFmtId="1" fontId="2" fillId="2" borderId="20" xfId="0" applyNumberFormat="1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1" fontId="0" fillId="2" borderId="15" xfId="0" applyNumberFormat="1" applyFill="1" applyBorder="1" applyAlignment="1">
      <alignment horizontal="left" vertical="top" wrapText="1"/>
    </xf>
    <xf numFmtId="1" fontId="0" fillId="2" borderId="10" xfId="0" applyNumberFormat="1" applyFill="1" applyBorder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4" fontId="0" fillId="2" borderId="22" xfId="0" applyNumberFormat="1" applyFill="1" applyBorder="1" applyAlignment="1">
      <alignment vertical="top" wrapText="1"/>
    </xf>
    <xf numFmtId="1" fontId="2" fillId="2" borderId="15" xfId="0" applyNumberFormat="1" applyFont="1" applyFill="1" applyBorder="1" applyAlignment="1">
      <alignment horizontal="center" vertical="top" wrapText="1"/>
    </xf>
    <xf numFmtId="1" fontId="0" fillId="2" borderId="23" xfId="0" applyNumberFormat="1" applyFill="1" applyBorder="1" applyAlignment="1">
      <alignment horizontal="left" vertical="top" wrapText="1"/>
    </xf>
    <xf numFmtId="1" fontId="0" fillId="2" borderId="18" xfId="0" applyNumberFormat="1" applyFill="1" applyBorder="1" applyAlignment="1">
      <alignment horizontal="left" vertical="top" wrapText="1"/>
    </xf>
    <xf numFmtId="1" fontId="2" fillId="2" borderId="20" xfId="0" applyNumberFormat="1" applyFon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 wrapText="1"/>
    </xf>
    <xf numFmtId="1" fontId="2" fillId="2" borderId="18" xfId="0" applyNumberFormat="1" applyFont="1" applyFill="1" applyBorder="1" applyAlignment="1">
      <alignment horizontal="center" vertical="top" wrapText="1"/>
    </xf>
    <xf numFmtId="4" fontId="2" fillId="2" borderId="22" xfId="0" applyNumberFormat="1" applyFont="1" applyFill="1" applyBorder="1" applyAlignment="1">
      <alignment vertical="top" wrapText="1"/>
    </xf>
    <xf numFmtId="0" fontId="0" fillId="2" borderId="22" xfId="0" quotePrefix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4" fontId="5" fillId="2" borderId="22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2" fontId="0" fillId="2" borderId="22" xfId="1" applyNumberFormat="1" applyFont="1" applyFill="1" applyBorder="1" applyAlignment="1">
      <alignment horizontal="left" vertical="top" wrapText="1"/>
    </xf>
    <xf numFmtId="2" fontId="0" fillId="2" borderId="1" xfId="1" applyNumberFormat="1" applyFont="1" applyFill="1" applyBorder="1" applyAlignment="1">
      <alignment horizontal="left" vertical="top" wrapText="1"/>
    </xf>
    <xf numFmtId="1" fontId="2" fillId="2" borderId="11" xfId="0" applyNumberFormat="1" applyFont="1" applyFill="1" applyBorder="1" applyAlignment="1">
      <alignment horizontal="left" vertical="top" wrapText="1"/>
    </xf>
    <xf numFmtId="1" fontId="2" fillId="2" borderId="10" xfId="0" applyNumberFormat="1" applyFont="1" applyFill="1" applyBorder="1" applyAlignment="1">
      <alignment horizontal="left" vertical="top" wrapText="1"/>
    </xf>
    <xf numFmtId="1" fontId="2" fillId="2" borderId="23" xfId="0" applyNumberFormat="1" applyFont="1" applyFill="1" applyBorder="1" applyAlignment="1">
      <alignment horizontal="left" vertical="top" wrapText="1"/>
    </xf>
    <xf numFmtId="1" fontId="0" fillId="2" borderId="22" xfId="0" applyNumberFormat="1" applyFill="1" applyBorder="1" applyAlignment="1">
      <alignment horizontal="left" vertical="top" wrapText="1"/>
    </xf>
    <xf numFmtId="1" fontId="0" fillId="2" borderId="12" xfId="0" applyNumberFormat="1" applyFill="1" applyBorder="1" applyAlignment="1">
      <alignment horizontal="left" vertical="top" wrapText="1"/>
    </xf>
    <xf numFmtId="4" fontId="0" fillId="2" borderId="15" xfId="0" applyNumberFormat="1" applyFill="1" applyBorder="1" applyAlignment="1">
      <alignment horizontal="left" vertical="top" wrapText="1"/>
    </xf>
    <xf numFmtId="4" fontId="0" fillId="2" borderId="9" xfId="0" applyNumberFormat="1" applyFill="1" applyBorder="1" applyAlignment="1">
      <alignment horizontal="center" vertical="top" wrapText="1"/>
    </xf>
    <xf numFmtId="0" fontId="0" fillId="2" borderId="9" xfId="0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4" fontId="2" fillId="2" borderId="15" xfId="0" applyNumberFormat="1" applyFont="1" applyFill="1" applyBorder="1" applyAlignment="1">
      <alignment horizontal="left" vertical="top" wrapText="1"/>
    </xf>
    <xf numFmtId="4" fontId="0" fillId="2" borderId="9" xfId="0" applyNumberFormat="1" applyFill="1" applyBorder="1" applyAlignment="1">
      <alignment vertical="top" wrapText="1"/>
    </xf>
    <xf numFmtId="0" fontId="2" fillId="2" borderId="15" xfId="0" applyFont="1" applyFill="1" applyBorder="1" applyAlignment="1">
      <alignment horizontal="left" vertical="top" wrapText="1"/>
    </xf>
    <xf numFmtId="1" fontId="2" fillId="2" borderId="0" xfId="0" applyNumberFormat="1" applyFont="1" applyFill="1" applyAlignment="1">
      <alignment horizontal="left" vertical="top" wrapText="1"/>
    </xf>
    <xf numFmtId="1" fontId="2" fillId="2" borderId="22" xfId="0" applyNumberFormat="1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1" fontId="2" fillId="2" borderId="9" xfId="0" applyNumberFormat="1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164" fontId="0" fillId="2" borderId="11" xfId="1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164" fontId="2" fillId="2" borderId="10" xfId="1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1" fontId="4" fillId="2" borderId="7" xfId="0" applyNumberFormat="1" applyFont="1" applyFill="1" applyBorder="1" applyAlignment="1">
      <alignment horizontal="left" vertical="top" wrapText="1"/>
    </xf>
    <xf numFmtId="1" fontId="4" fillId="2" borderId="6" xfId="0" applyNumberFormat="1" applyFont="1" applyFill="1" applyBorder="1" applyAlignment="1">
      <alignment horizontal="left" vertical="top" wrapText="1"/>
    </xf>
    <xf numFmtId="1" fontId="4" fillId="2" borderId="5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2" borderId="33" xfId="0" applyFont="1" applyFill="1" applyBorder="1" applyAlignment="1">
      <alignment horizontal="center" vertical="top" wrapText="1"/>
    </xf>
    <xf numFmtId="165" fontId="2" fillId="2" borderId="31" xfId="0" applyNumberFormat="1" applyFont="1" applyFill="1" applyBorder="1" applyAlignment="1">
      <alignment horizontal="center" vertical="center" wrapText="1"/>
    </xf>
    <xf numFmtId="165" fontId="2" fillId="2" borderId="30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top" wrapText="1"/>
    </xf>
    <xf numFmtId="1" fontId="2" fillId="2" borderId="29" xfId="0" applyNumberFormat="1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" fontId="6" fillId="2" borderId="18" xfId="0" applyNumberFormat="1" applyFont="1" applyFill="1" applyBorder="1" applyAlignment="1">
      <alignment horizontal="center" vertical="top" wrapText="1"/>
    </xf>
    <xf numFmtId="37" fontId="6" fillId="2" borderId="18" xfId="1" applyNumberFormat="1" applyFont="1" applyFill="1" applyBorder="1" applyAlignment="1">
      <alignment horizontal="center" vertical="top" wrapText="1"/>
    </xf>
    <xf numFmtId="37" fontId="6" fillId="2" borderId="35" xfId="1" applyNumberFormat="1" applyFont="1" applyFill="1" applyBorder="1" applyAlignment="1">
      <alignment horizontal="center" vertical="top" wrapText="1"/>
    </xf>
    <xf numFmtId="1" fontId="6" fillId="2" borderId="34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1" fontId="2" fillId="2" borderId="15" xfId="0" applyNumberFormat="1" applyFont="1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 wrapText="1"/>
    </xf>
    <xf numFmtId="4" fontId="0" fillId="2" borderId="22" xfId="0" applyNumberForma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 wrapText="1"/>
    </xf>
    <xf numFmtId="4" fontId="5" fillId="2" borderId="14" xfId="0" applyNumberFormat="1" applyFont="1" applyFill="1" applyBorder="1" applyAlignment="1">
      <alignment horizontal="left" vertical="top" wrapText="1"/>
    </xf>
    <xf numFmtId="1" fontId="2" fillId="2" borderId="22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22" xfId="0" applyNumberFormat="1" applyFont="1" applyFill="1" applyBorder="1" applyAlignment="1">
      <alignment horizontal="left" vertical="top" wrapText="1"/>
    </xf>
    <xf numFmtId="1" fontId="0" fillId="2" borderId="18" xfId="0" applyNumberFormat="1" applyFill="1" applyBorder="1" applyAlignment="1">
      <alignment horizontal="center" vertical="top" wrapText="1"/>
    </xf>
    <xf numFmtId="4" fontId="0" fillId="2" borderId="18" xfId="0" applyNumberFormat="1" applyFill="1" applyBorder="1" applyAlignment="1">
      <alignment horizontal="center" vertical="top" wrapText="1"/>
    </xf>
    <xf numFmtId="0" fontId="0" fillId="2" borderId="1" xfId="0" quotePrefix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1" fontId="0" fillId="2" borderId="12" xfId="0" applyNumberFormat="1" applyFill="1" applyBorder="1" applyAlignment="1">
      <alignment horizontal="center" vertical="top" wrapText="1"/>
    </xf>
    <xf numFmtId="4" fontId="0" fillId="2" borderId="12" xfId="0" applyNumberFormat="1" applyFill="1" applyBorder="1" applyAlignment="1">
      <alignment horizontal="left" vertical="top" wrapText="1"/>
    </xf>
    <xf numFmtId="1" fontId="0" fillId="2" borderId="23" xfId="0" applyNumberFormat="1" applyFill="1" applyBorder="1" applyAlignment="1">
      <alignment horizontal="center" vertical="top" wrapText="1"/>
    </xf>
    <xf numFmtId="1" fontId="2" fillId="2" borderId="17" xfId="0" applyNumberFormat="1" applyFont="1" applyFill="1" applyBorder="1" applyAlignment="1">
      <alignment horizontal="center" vertical="top" wrapText="1"/>
    </xf>
    <xf numFmtId="1" fontId="2" fillId="2" borderId="11" xfId="0" applyNumberFormat="1" applyFont="1" applyFill="1" applyBorder="1" applyAlignment="1">
      <alignment horizontal="center" vertical="top" wrapText="1"/>
    </xf>
    <xf numFmtId="4" fontId="2" fillId="2" borderId="15" xfId="0" applyNumberFormat="1" applyFont="1" applyFill="1" applyBorder="1" applyAlignment="1">
      <alignment horizontal="center" vertical="top" wrapText="1"/>
    </xf>
    <xf numFmtId="1" fontId="3" fillId="2" borderId="7" xfId="0" applyNumberFormat="1" applyFont="1" applyFill="1" applyBorder="1" applyAlignment="1">
      <alignment horizontal="left" vertical="top" wrapText="1"/>
    </xf>
    <xf numFmtId="1" fontId="3" fillId="2" borderId="6" xfId="0" applyNumberFormat="1" applyFont="1" applyFill="1" applyBorder="1" applyAlignment="1">
      <alignment horizontal="left" vertical="top" wrapText="1"/>
    </xf>
    <xf numFmtId="1" fontId="3" fillId="2" borderId="5" xfId="0" applyNumberFormat="1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1" fontId="0" fillId="2" borderId="0" xfId="0" applyNumberForma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view="pageBreakPreview" topLeftCell="A13" zoomScale="70" zoomScaleNormal="55" zoomScaleSheetLayoutView="70" zoomScalePageLayoutView="70" workbookViewId="0">
      <selection activeCell="D67" sqref="D67:D68"/>
    </sheetView>
  </sheetViews>
  <sheetFormatPr defaultRowHeight="15" x14ac:dyDescent="0.25"/>
  <cols>
    <col min="1" max="1" width="2.42578125" style="1" customWidth="1"/>
    <col min="2" max="2" width="6" style="8" customWidth="1"/>
    <col min="3" max="3" width="20.7109375" style="1" customWidth="1"/>
    <col min="4" max="4" width="19" style="1" customWidth="1"/>
    <col min="5" max="5" width="28.28515625" style="1" customWidth="1"/>
    <col min="6" max="6" width="21.42578125" style="1" customWidth="1"/>
    <col min="7" max="7" width="24" style="1" bestFit="1" customWidth="1"/>
    <col min="8" max="8" width="10.5703125" style="1" bestFit="1" customWidth="1"/>
    <col min="9" max="9" width="15.5703125" style="1" bestFit="1" customWidth="1"/>
    <col min="10" max="10" width="11" style="1" bestFit="1" customWidth="1"/>
    <col min="11" max="11" width="21.7109375" style="1" customWidth="1"/>
    <col min="12" max="12" width="24.140625" style="1" customWidth="1"/>
    <col min="13" max="13" width="52.85546875" style="1" customWidth="1"/>
    <col min="14" max="16384" width="9.140625" style="1"/>
  </cols>
  <sheetData>
    <row r="1" spans="1:13" ht="16.5" customHeight="1" x14ac:dyDescent="0.25">
      <c r="A1" s="4" t="s">
        <v>151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B3" s="6" t="s">
        <v>148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15.75" x14ac:dyDescent="0.25">
      <c r="A4" s="7"/>
      <c r="B4" s="6" t="s">
        <v>147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15.75" thickBot="1" x14ac:dyDescent="0.3"/>
    <row r="6" spans="1:13" ht="31.5" thickTop="1" thickBot="1" x14ac:dyDescent="0.3">
      <c r="B6" s="9" t="s">
        <v>146</v>
      </c>
      <c r="C6" s="10" t="s">
        <v>145</v>
      </c>
      <c r="D6" s="11" t="s">
        <v>144</v>
      </c>
      <c r="E6" s="11" t="s">
        <v>143</v>
      </c>
      <c r="F6" s="11" t="s">
        <v>142</v>
      </c>
      <c r="G6" s="11" t="s">
        <v>141</v>
      </c>
      <c r="H6" s="11" t="s">
        <v>140</v>
      </c>
      <c r="I6" s="12" t="s">
        <v>139</v>
      </c>
      <c r="J6" s="13" t="s">
        <v>138</v>
      </c>
      <c r="K6" s="14" t="s">
        <v>137</v>
      </c>
      <c r="L6" s="15" t="s">
        <v>136</v>
      </c>
    </row>
    <row r="7" spans="1:13" s="3" customFormat="1" ht="15.75" thickTop="1" x14ac:dyDescent="0.25">
      <c r="B7" s="16">
        <v>1</v>
      </c>
      <c r="C7" s="17"/>
      <c r="D7" s="18">
        <v>2</v>
      </c>
      <c r="E7" s="18"/>
      <c r="F7" s="18">
        <v>3</v>
      </c>
      <c r="G7" s="18">
        <v>4</v>
      </c>
      <c r="H7" s="18">
        <v>5</v>
      </c>
      <c r="I7" s="19">
        <v>6</v>
      </c>
      <c r="J7" s="20"/>
      <c r="K7" s="21">
        <v>7</v>
      </c>
      <c r="L7" s="22">
        <v>8</v>
      </c>
    </row>
    <row r="8" spans="1:13" ht="45" x14ac:dyDescent="0.25">
      <c r="B8" s="23">
        <v>1</v>
      </c>
      <c r="C8" s="24" t="s">
        <v>135</v>
      </c>
      <c r="D8" s="25" t="s">
        <v>134</v>
      </c>
      <c r="E8" s="25" t="s">
        <v>133</v>
      </c>
      <c r="F8" s="25" t="s">
        <v>132</v>
      </c>
      <c r="G8" s="26" t="s">
        <v>131</v>
      </c>
      <c r="H8" s="26" t="s">
        <v>25</v>
      </c>
      <c r="I8" s="27">
        <f>194.730628533+196.03</f>
        <v>390.76062853299999</v>
      </c>
      <c r="J8" s="28" t="s">
        <v>58</v>
      </c>
      <c r="K8" s="29"/>
      <c r="L8" s="30" t="s">
        <v>130</v>
      </c>
    </row>
    <row r="9" spans="1:13" x14ac:dyDescent="0.25">
      <c r="B9" s="31"/>
      <c r="C9" s="32"/>
      <c r="D9" s="32"/>
      <c r="E9" s="32"/>
      <c r="F9" s="33" t="s">
        <v>6</v>
      </c>
      <c r="G9" s="33"/>
      <c r="H9" s="34"/>
      <c r="I9" s="35">
        <f>SUM(I8:I8)</f>
        <v>390.76062853299999</v>
      </c>
      <c r="J9" s="36"/>
      <c r="K9" s="29"/>
      <c r="L9" s="30"/>
    </row>
    <row r="10" spans="1:13" x14ac:dyDescent="0.25">
      <c r="B10" s="37">
        <v>2</v>
      </c>
      <c r="C10" s="38" t="s">
        <v>129</v>
      </c>
      <c r="D10" s="39" t="s">
        <v>128</v>
      </c>
      <c r="E10" s="39" t="s">
        <v>127</v>
      </c>
      <c r="F10" s="25" t="s">
        <v>126</v>
      </c>
      <c r="G10" s="40" t="s">
        <v>125</v>
      </c>
      <c r="H10" s="26" t="s">
        <v>13</v>
      </c>
      <c r="I10" s="27">
        <v>410.31919552199997</v>
      </c>
      <c r="J10" s="41"/>
      <c r="K10" s="29"/>
      <c r="L10" s="30" t="s">
        <v>124</v>
      </c>
    </row>
    <row r="11" spans="1:13" x14ac:dyDescent="0.25">
      <c r="B11" s="42"/>
      <c r="C11" s="43"/>
      <c r="D11" s="44"/>
      <c r="E11" s="44"/>
      <c r="F11" s="39" t="s">
        <v>123</v>
      </c>
      <c r="G11" s="40" t="s">
        <v>122</v>
      </c>
      <c r="H11" s="26" t="s">
        <v>13</v>
      </c>
      <c r="I11" s="27">
        <v>410.78338123499998</v>
      </c>
      <c r="J11" s="45"/>
      <c r="K11" s="46"/>
      <c r="L11" s="30"/>
    </row>
    <row r="12" spans="1:13" x14ac:dyDescent="0.25">
      <c r="B12" s="42"/>
      <c r="C12" s="43"/>
      <c r="D12" s="44"/>
      <c r="E12" s="44"/>
      <c r="F12" s="44"/>
      <c r="G12" s="40" t="s">
        <v>121</v>
      </c>
      <c r="H12" s="26" t="s">
        <v>7</v>
      </c>
      <c r="I12" s="27">
        <v>216.55491984899999</v>
      </c>
      <c r="J12" s="41"/>
      <c r="K12" s="29"/>
      <c r="L12" s="30"/>
    </row>
    <row r="13" spans="1:13" ht="30" x14ac:dyDescent="0.25">
      <c r="B13" s="42"/>
      <c r="C13" s="43"/>
      <c r="D13" s="44"/>
      <c r="E13" s="44"/>
      <c r="F13" s="47"/>
      <c r="G13" s="40" t="s">
        <v>120</v>
      </c>
      <c r="H13" s="26" t="s">
        <v>13</v>
      </c>
      <c r="I13" s="27">
        <v>128.56651379900001</v>
      </c>
      <c r="J13" s="41"/>
      <c r="K13" s="29"/>
      <c r="L13" s="30" t="s">
        <v>119</v>
      </c>
    </row>
    <row r="14" spans="1:13" ht="30" x14ac:dyDescent="0.25">
      <c r="B14" s="42"/>
      <c r="C14" s="43"/>
      <c r="D14" s="44"/>
      <c r="E14" s="44"/>
      <c r="F14" s="48" t="s">
        <v>118</v>
      </c>
      <c r="G14" s="26" t="s">
        <v>117</v>
      </c>
      <c r="H14" s="40" t="s">
        <v>47</v>
      </c>
      <c r="I14" s="27">
        <v>179</v>
      </c>
      <c r="J14" s="41" t="s">
        <v>111</v>
      </c>
      <c r="K14" s="49" t="s">
        <v>63</v>
      </c>
      <c r="L14" s="30" t="s">
        <v>110</v>
      </c>
      <c r="M14" s="1" t="s">
        <v>109</v>
      </c>
    </row>
    <row r="15" spans="1:13" ht="30" x14ac:dyDescent="0.25">
      <c r="B15" s="42"/>
      <c r="C15" s="43"/>
      <c r="D15" s="44"/>
      <c r="E15" s="44"/>
      <c r="F15" s="50" t="s">
        <v>116</v>
      </c>
      <c r="G15" s="26" t="s">
        <v>115</v>
      </c>
      <c r="H15" s="40" t="s">
        <v>47</v>
      </c>
      <c r="I15" s="27">
        <v>150</v>
      </c>
      <c r="J15" s="41" t="s">
        <v>111</v>
      </c>
      <c r="K15" s="49" t="s">
        <v>63</v>
      </c>
      <c r="L15" s="30" t="s">
        <v>110</v>
      </c>
      <c r="M15" s="1" t="s">
        <v>114</v>
      </c>
    </row>
    <row r="16" spans="1:13" ht="30" x14ac:dyDescent="0.25">
      <c r="B16" s="42"/>
      <c r="C16" s="43"/>
      <c r="D16" s="44"/>
      <c r="E16" s="44"/>
      <c r="F16" s="51"/>
      <c r="G16" s="26" t="s">
        <v>113</v>
      </c>
      <c r="H16" s="40" t="s">
        <v>47</v>
      </c>
      <c r="I16" s="27">
        <v>150</v>
      </c>
      <c r="J16" s="41" t="s">
        <v>111</v>
      </c>
      <c r="K16" s="49" t="s">
        <v>63</v>
      </c>
      <c r="L16" s="30" t="s">
        <v>110</v>
      </c>
      <c r="M16" s="1" t="s">
        <v>109</v>
      </c>
    </row>
    <row r="17" spans="2:13" ht="30" x14ac:dyDescent="0.25">
      <c r="B17" s="42"/>
      <c r="C17" s="52"/>
      <c r="D17" s="47"/>
      <c r="E17" s="47"/>
      <c r="F17" s="51"/>
      <c r="G17" s="53" t="s">
        <v>112</v>
      </c>
      <c r="H17" s="54" t="s">
        <v>47</v>
      </c>
      <c r="I17" s="27">
        <v>150</v>
      </c>
      <c r="J17" s="41" t="s">
        <v>111</v>
      </c>
      <c r="K17" s="49" t="s">
        <v>63</v>
      </c>
      <c r="L17" s="30" t="s">
        <v>110</v>
      </c>
      <c r="M17" s="1" t="s">
        <v>109</v>
      </c>
    </row>
    <row r="18" spans="2:13" x14ac:dyDescent="0.25">
      <c r="B18" s="31"/>
      <c r="C18" s="32"/>
      <c r="D18" s="32"/>
      <c r="E18" s="32"/>
      <c r="F18" s="33" t="s">
        <v>6</v>
      </c>
      <c r="G18" s="33"/>
      <c r="H18" s="34"/>
      <c r="I18" s="55">
        <f>SUM(I10:I12,I14:I17)</f>
        <v>1666.657496606</v>
      </c>
      <c r="J18" s="56"/>
      <c r="K18" s="29"/>
      <c r="L18" s="30"/>
    </row>
    <row r="19" spans="2:13" x14ac:dyDescent="0.25">
      <c r="B19" s="37">
        <v>3</v>
      </c>
      <c r="C19" s="38" t="s">
        <v>108</v>
      </c>
      <c r="D19" s="39" t="s">
        <v>107</v>
      </c>
      <c r="E19" s="57" t="s">
        <v>106</v>
      </c>
      <c r="F19" s="51" t="s">
        <v>105</v>
      </c>
      <c r="G19" s="58" t="s">
        <v>104</v>
      </c>
      <c r="H19" s="59" t="s">
        <v>7</v>
      </c>
      <c r="I19" s="27">
        <f>243.015468483+10+40.37+15.52</f>
        <v>308.90546848299999</v>
      </c>
      <c r="J19" s="56"/>
      <c r="K19" s="29"/>
      <c r="L19" s="30"/>
    </row>
    <row r="20" spans="2:13" x14ac:dyDescent="0.25">
      <c r="B20" s="42"/>
      <c r="C20" s="43"/>
      <c r="D20" s="44"/>
      <c r="E20" s="60"/>
      <c r="F20" s="51"/>
      <c r="G20" s="40" t="s">
        <v>103</v>
      </c>
      <c r="H20" s="26" t="s">
        <v>47</v>
      </c>
      <c r="I20" s="27">
        <f>393.99798462+47.11+83.08</f>
        <v>524.18798462000007</v>
      </c>
      <c r="J20" s="56"/>
      <c r="K20" s="29"/>
      <c r="L20" s="30"/>
    </row>
    <row r="21" spans="2:13" x14ac:dyDescent="0.25">
      <c r="B21" s="42"/>
      <c r="C21" s="43"/>
      <c r="D21" s="44"/>
      <c r="E21" s="60"/>
      <c r="F21" s="51"/>
      <c r="G21" s="40" t="s">
        <v>102</v>
      </c>
      <c r="H21" s="26" t="s">
        <v>13</v>
      </c>
      <c r="I21" s="27">
        <f>671.987968622+125.66</f>
        <v>797.64796862200001</v>
      </c>
      <c r="J21" s="56"/>
      <c r="K21" s="29"/>
      <c r="L21" s="30"/>
    </row>
    <row r="22" spans="2:13" x14ac:dyDescent="0.25">
      <c r="B22" s="42"/>
      <c r="C22" s="43"/>
      <c r="D22" s="44"/>
      <c r="E22" s="60"/>
      <c r="F22" s="48"/>
      <c r="G22" s="40" t="s">
        <v>102</v>
      </c>
      <c r="H22" s="26" t="s">
        <v>7</v>
      </c>
      <c r="I22" s="27">
        <f>216.416565739+36.19</f>
        <v>252.60656573899999</v>
      </c>
      <c r="J22" s="56"/>
      <c r="K22" s="29"/>
      <c r="L22" s="30"/>
    </row>
    <row r="23" spans="2:13" x14ac:dyDescent="0.25">
      <c r="B23" s="42"/>
      <c r="C23" s="43"/>
      <c r="D23" s="44"/>
      <c r="E23" s="60"/>
      <c r="F23" s="50" t="s">
        <v>101</v>
      </c>
      <c r="G23" s="26" t="s">
        <v>100</v>
      </c>
      <c r="H23" s="26" t="s">
        <v>13</v>
      </c>
      <c r="I23" s="27">
        <v>121.235735561</v>
      </c>
      <c r="J23" s="56"/>
      <c r="K23" s="29"/>
      <c r="L23" s="30"/>
    </row>
    <row r="24" spans="2:13" x14ac:dyDescent="0.25">
      <c r="B24" s="42"/>
      <c r="C24" s="43"/>
      <c r="D24" s="44"/>
      <c r="E24" s="60"/>
      <c r="F24" s="48"/>
      <c r="G24" s="26" t="s">
        <v>99</v>
      </c>
      <c r="H24" s="26" t="s">
        <v>13</v>
      </c>
      <c r="I24" s="27">
        <v>313.882594767</v>
      </c>
      <c r="J24" s="56"/>
      <c r="K24" s="29"/>
      <c r="L24" s="30"/>
    </row>
    <row r="25" spans="2:13" x14ac:dyDescent="0.25">
      <c r="B25" s="42"/>
      <c r="C25" s="43"/>
      <c r="D25" s="44"/>
      <c r="E25" s="60"/>
      <c r="F25" s="50" t="s">
        <v>98</v>
      </c>
      <c r="G25" s="26" t="s">
        <v>97</v>
      </c>
      <c r="H25" s="26" t="s">
        <v>7</v>
      </c>
      <c r="I25" s="27">
        <v>2480.2022696499998</v>
      </c>
      <c r="J25" s="56"/>
      <c r="K25" s="29"/>
      <c r="L25" s="30"/>
    </row>
    <row r="26" spans="2:13" x14ac:dyDescent="0.25">
      <c r="B26" s="42"/>
      <c r="C26" s="43"/>
      <c r="D26" s="44"/>
      <c r="E26" s="60"/>
      <c r="F26" s="51"/>
      <c r="G26" s="26" t="s">
        <v>96</v>
      </c>
      <c r="H26" s="26" t="s">
        <v>7</v>
      </c>
      <c r="I26" s="27">
        <v>494.06869715800002</v>
      </c>
      <c r="J26" s="56"/>
      <c r="K26" s="29"/>
      <c r="L26" s="30"/>
    </row>
    <row r="27" spans="2:13" x14ac:dyDescent="0.25">
      <c r="B27" s="42"/>
      <c r="C27" s="43"/>
      <c r="D27" s="44"/>
      <c r="E27" s="60"/>
      <c r="F27" s="48"/>
      <c r="G27" s="26" t="s">
        <v>95</v>
      </c>
      <c r="H27" s="26" t="s">
        <v>7</v>
      </c>
      <c r="I27" s="27">
        <v>115.23488843600001</v>
      </c>
      <c r="J27" s="56"/>
      <c r="K27" s="29"/>
      <c r="L27" s="30"/>
    </row>
    <row r="28" spans="2:13" x14ac:dyDescent="0.25">
      <c r="B28" s="42"/>
      <c r="C28" s="43"/>
      <c r="D28" s="44"/>
      <c r="E28" s="60"/>
      <c r="F28" s="25" t="s">
        <v>94</v>
      </c>
      <c r="G28" s="26" t="s">
        <v>93</v>
      </c>
      <c r="H28" s="26" t="s">
        <v>7</v>
      </c>
      <c r="I28" s="27">
        <v>219.81580362599999</v>
      </c>
      <c r="J28" s="56"/>
      <c r="K28" s="29"/>
      <c r="L28" s="30"/>
    </row>
    <row r="29" spans="2:13" x14ac:dyDescent="0.25">
      <c r="B29" s="42"/>
      <c r="C29" s="43"/>
      <c r="D29" s="44"/>
      <c r="E29" s="60"/>
      <c r="F29" s="50" t="s">
        <v>92</v>
      </c>
      <c r="G29" s="26" t="s">
        <v>91</v>
      </c>
      <c r="H29" s="26" t="s">
        <v>7</v>
      </c>
      <c r="I29" s="27">
        <v>891.38350660799995</v>
      </c>
      <c r="J29" s="56"/>
      <c r="K29" s="29"/>
      <c r="L29" s="30" t="s">
        <v>90</v>
      </c>
    </row>
    <row r="30" spans="2:13" x14ac:dyDescent="0.25">
      <c r="B30" s="42"/>
      <c r="C30" s="43"/>
      <c r="D30" s="44"/>
      <c r="E30" s="60"/>
      <c r="F30" s="51"/>
      <c r="G30" s="26" t="s">
        <v>89</v>
      </c>
      <c r="H30" s="26" t="s">
        <v>7</v>
      </c>
      <c r="I30" s="27">
        <f>234.002389837+247.22</f>
        <v>481.22238983700004</v>
      </c>
      <c r="J30" s="56"/>
      <c r="K30" s="29"/>
      <c r="L30" s="30"/>
    </row>
    <row r="31" spans="2:13" x14ac:dyDescent="0.25">
      <c r="B31" s="42"/>
      <c r="C31" s="43"/>
      <c r="D31" s="44"/>
      <c r="E31" s="60"/>
      <c r="F31" s="51"/>
      <c r="G31" s="26" t="s">
        <v>88</v>
      </c>
      <c r="H31" s="26" t="s">
        <v>7</v>
      </c>
      <c r="I31" s="27">
        <f>68.7197406201+174.06+91.35</f>
        <v>334.12974062009999</v>
      </c>
      <c r="J31" s="56"/>
      <c r="K31" s="29"/>
      <c r="L31" s="30"/>
    </row>
    <row r="32" spans="2:13" x14ac:dyDescent="0.25">
      <c r="B32" s="42"/>
      <c r="C32" s="43"/>
      <c r="D32" s="44"/>
      <c r="E32" s="60"/>
      <c r="F32" s="48"/>
      <c r="G32" s="26" t="s">
        <v>87</v>
      </c>
      <c r="H32" s="26" t="s">
        <v>7</v>
      </c>
      <c r="I32" s="27">
        <v>158.14966930099999</v>
      </c>
      <c r="J32" s="56"/>
      <c r="K32" s="29"/>
      <c r="L32" s="30"/>
    </row>
    <row r="33" spans="2:13" x14ac:dyDescent="0.25">
      <c r="B33" s="42"/>
      <c r="C33" s="43"/>
      <c r="D33" s="44"/>
      <c r="E33" s="60"/>
      <c r="F33" s="50" t="s">
        <v>86</v>
      </c>
      <c r="G33" s="26" t="s">
        <v>85</v>
      </c>
      <c r="H33" s="26" t="s">
        <v>7</v>
      </c>
      <c r="I33" s="27">
        <v>145.605046469</v>
      </c>
      <c r="J33" s="56"/>
      <c r="K33" s="29"/>
      <c r="L33" s="30"/>
    </row>
    <row r="34" spans="2:13" x14ac:dyDescent="0.25">
      <c r="B34" s="61"/>
      <c r="C34" s="52"/>
      <c r="D34" s="47"/>
      <c r="E34" s="62"/>
      <c r="F34" s="48"/>
      <c r="G34" s="26" t="s">
        <v>84</v>
      </c>
      <c r="H34" s="26" t="s">
        <v>7</v>
      </c>
      <c r="I34" s="27">
        <v>261.146911047</v>
      </c>
      <c r="J34" s="56"/>
      <c r="K34" s="29"/>
      <c r="L34" s="30"/>
    </row>
    <row r="35" spans="2:13" x14ac:dyDescent="0.25">
      <c r="B35" s="31"/>
      <c r="C35" s="32"/>
      <c r="D35" s="32"/>
      <c r="E35" s="33" t="s">
        <v>6</v>
      </c>
      <c r="F35" s="33"/>
      <c r="G35" s="33"/>
      <c r="H35" s="34"/>
      <c r="I35" s="35">
        <f>SUM(I19:I28,I30:I34)</f>
        <v>7008.0417339361002</v>
      </c>
      <c r="J35" s="63"/>
      <c r="K35" s="29"/>
      <c r="L35" s="30"/>
    </row>
    <row r="36" spans="2:13" x14ac:dyDescent="0.25">
      <c r="B36" s="37">
        <v>4</v>
      </c>
      <c r="C36" s="38" t="s">
        <v>83</v>
      </c>
      <c r="D36" s="39" t="s">
        <v>82</v>
      </c>
      <c r="E36" s="39" t="s">
        <v>81</v>
      </c>
      <c r="F36" s="25" t="s">
        <v>80</v>
      </c>
      <c r="G36" s="26" t="s">
        <v>79</v>
      </c>
      <c r="H36" s="26" t="s">
        <v>78</v>
      </c>
      <c r="I36" s="27">
        <v>262.30850142600002</v>
      </c>
      <c r="J36" s="56"/>
      <c r="K36" s="29"/>
      <c r="L36" s="30" t="s">
        <v>77</v>
      </c>
    </row>
    <row r="37" spans="2:13" x14ac:dyDescent="0.25">
      <c r="B37" s="42"/>
      <c r="C37" s="43"/>
      <c r="D37" s="44"/>
      <c r="E37" s="44"/>
      <c r="F37" s="50" t="s">
        <v>76</v>
      </c>
      <c r="G37" s="26" t="s">
        <v>75</v>
      </c>
      <c r="H37" s="26" t="s">
        <v>7</v>
      </c>
      <c r="I37" s="27">
        <f>39.2131405316+85.29+4.18+9.6+75.05</f>
        <v>213.33314053160001</v>
      </c>
      <c r="J37" s="56"/>
      <c r="K37" s="64" t="s">
        <v>73</v>
      </c>
      <c r="L37" s="30"/>
      <c r="M37" s="1" t="s">
        <v>72</v>
      </c>
    </row>
    <row r="38" spans="2:13" x14ac:dyDescent="0.25">
      <c r="B38" s="61"/>
      <c r="C38" s="52"/>
      <c r="D38" s="47"/>
      <c r="E38" s="47"/>
      <c r="F38" s="48"/>
      <c r="G38" s="26" t="s">
        <v>74</v>
      </c>
      <c r="H38" s="26" t="s">
        <v>7</v>
      </c>
      <c r="I38" s="27">
        <f>264.0643494+6.77</f>
        <v>270.83434940000001</v>
      </c>
      <c r="J38" s="56"/>
      <c r="K38" s="64" t="s">
        <v>73</v>
      </c>
      <c r="L38" s="30"/>
      <c r="M38" s="1" t="s">
        <v>72</v>
      </c>
    </row>
    <row r="39" spans="2:13" x14ac:dyDescent="0.25">
      <c r="B39" s="31"/>
      <c r="C39" s="32"/>
      <c r="D39" s="32"/>
      <c r="E39" s="33" t="s">
        <v>6</v>
      </c>
      <c r="F39" s="33"/>
      <c r="G39" s="33"/>
      <c r="H39" s="34"/>
      <c r="I39" s="35">
        <f>SUM(I36:I38)</f>
        <v>746.47599135760004</v>
      </c>
      <c r="J39" s="63"/>
      <c r="K39" s="29"/>
      <c r="L39" s="30"/>
    </row>
    <row r="40" spans="2:13" x14ac:dyDescent="0.25">
      <c r="B40" s="37">
        <v>5</v>
      </c>
      <c r="C40" s="38" t="s">
        <v>71</v>
      </c>
      <c r="D40" s="39" t="s">
        <v>70</v>
      </c>
      <c r="E40" s="39" t="s">
        <v>69</v>
      </c>
      <c r="F40" s="50" t="s">
        <v>68</v>
      </c>
      <c r="G40" s="40" t="s">
        <v>67</v>
      </c>
      <c r="H40" s="26" t="s">
        <v>7</v>
      </c>
      <c r="I40" s="27">
        <v>297.627887187</v>
      </c>
      <c r="J40" s="56"/>
      <c r="K40" s="64" t="s">
        <v>63</v>
      </c>
      <c r="L40" s="30"/>
      <c r="M40" s="1" t="s">
        <v>61</v>
      </c>
    </row>
    <row r="41" spans="2:13" x14ac:dyDescent="0.25">
      <c r="B41" s="65"/>
      <c r="C41" s="43"/>
      <c r="D41" s="44"/>
      <c r="E41" s="44"/>
      <c r="F41" s="48"/>
      <c r="G41" s="40" t="s">
        <v>66</v>
      </c>
      <c r="H41" s="26" t="s">
        <v>7</v>
      </c>
      <c r="I41" s="27">
        <v>101.10297608899999</v>
      </c>
      <c r="J41" s="56"/>
      <c r="K41" s="64" t="s">
        <v>63</v>
      </c>
      <c r="L41" s="30"/>
      <c r="M41" s="1" t="s">
        <v>61</v>
      </c>
    </row>
    <row r="42" spans="2:13" ht="30" x14ac:dyDescent="0.25">
      <c r="B42" s="65"/>
      <c r="C42" s="43"/>
      <c r="D42" s="44"/>
      <c r="E42" s="44"/>
      <c r="F42" s="50" t="s">
        <v>65</v>
      </c>
      <c r="G42" s="40" t="s">
        <v>64</v>
      </c>
      <c r="H42" s="26" t="s">
        <v>13</v>
      </c>
      <c r="I42" s="27">
        <v>163.18</v>
      </c>
      <c r="J42" s="56"/>
      <c r="K42" s="64" t="s">
        <v>63</v>
      </c>
      <c r="L42" s="30" t="s">
        <v>62</v>
      </c>
      <c r="M42" s="1" t="s">
        <v>61</v>
      </c>
    </row>
    <row r="43" spans="2:13" x14ac:dyDescent="0.25">
      <c r="B43" s="65"/>
      <c r="C43" s="43"/>
      <c r="D43" s="44"/>
      <c r="E43" s="44"/>
      <c r="F43" s="51"/>
      <c r="G43" s="40" t="s">
        <v>60</v>
      </c>
      <c r="H43" s="26" t="s">
        <v>25</v>
      </c>
      <c r="I43" s="27" t="s">
        <v>59</v>
      </c>
      <c r="J43" s="41" t="s">
        <v>58</v>
      </c>
      <c r="K43" s="29"/>
      <c r="L43" s="30"/>
    </row>
    <row r="44" spans="2:13" ht="30" x14ac:dyDescent="0.25">
      <c r="B44" s="66"/>
      <c r="C44" s="52"/>
      <c r="D44" s="47"/>
      <c r="E44" s="47"/>
      <c r="F44" s="48"/>
      <c r="G44" s="40" t="s">
        <v>57</v>
      </c>
      <c r="H44" s="26" t="s">
        <v>7</v>
      </c>
      <c r="I44" s="27">
        <v>65</v>
      </c>
      <c r="J44" s="56"/>
      <c r="K44" s="29"/>
      <c r="L44" s="30" t="s">
        <v>56</v>
      </c>
    </row>
    <row r="45" spans="2:13" x14ac:dyDescent="0.25">
      <c r="B45" s="31"/>
      <c r="C45" s="32"/>
      <c r="D45" s="32"/>
      <c r="E45" s="33" t="s">
        <v>6</v>
      </c>
      <c r="F45" s="33"/>
      <c r="G45" s="33"/>
      <c r="H45" s="34"/>
      <c r="I45" s="35">
        <f>SUM(I40:I43)</f>
        <v>561.91086327599999</v>
      </c>
      <c r="J45" s="63"/>
      <c r="K45" s="29"/>
      <c r="L45" s="30"/>
    </row>
    <row r="46" spans="2:13" ht="21" x14ac:dyDescent="0.25">
      <c r="B46" s="67">
        <v>6</v>
      </c>
      <c r="C46" s="38" t="s">
        <v>55</v>
      </c>
      <c r="D46" s="39" t="s">
        <v>54</v>
      </c>
      <c r="E46" s="39" t="s">
        <v>53</v>
      </c>
      <c r="F46" s="57" t="s">
        <v>52</v>
      </c>
      <c r="G46" s="26" t="s">
        <v>51</v>
      </c>
      <c r="H46" s="26" t="s">
        <v>7</v>
      </c>
      <c r="I46" s="27">
        <v>2613.6761910999999</v>
      </c>
      <c r="J46" s="56"/>
      <c r="K46" s="68"/>
      <c r="L46" s="30"/>
    </row>
    <row r="47" spans="2:13" ht="60" x14ac:dyDescent="0.25">
      <c r="B47" s="69"/>
      <c r="C47" s="43"/>
      <c r="D47" s="44"/>
      <c r="E47" s="44"/>
      <c r="F47" s="60"/>
      <c r="G47" s="26" t="s">
        <v>50</v>
      </c>
      <c r="H47" s="26" t="s">
        <v>13</v>
      </c>
      <c r="I47" s="27">
        <v>32.5268097712</v>
      </c>
      <c r="J47" s="56"/>
      <c r="K47" s="29"/>
      <c r="L47" s="30" t="s">
        <v>49</v>
      </c>
    </row>
    <row r="48" spans="2:13" ht="60" x14ac:dyDescent="0.25">
      <c r="B48" s="42"/>
      <c r="C48" s="43"/>
      <c r="D48" s="44"/>
      <c r="E48" s="44"/>
      <c r="F48" s="51"/>
      <c r="G48" s="26" t="s">
        <v>50</v>
      </c>
      <c r="H48" s="26" t="s">
        <v>7</v>
      </c>
      <c r="I48" s="27">
        <f>2972.64134668+97.94</f>
        <v>3070.58134668</v>
      </c>
      <c r="J48" s="56"/>
      <c r="K48" s="29"/>
      <c r="L48" s="30" t="s">
        <v>49</v>
      </c>
    </row>
    <row r="49" spans="2:12" x14ac:dyDescent="0.25">
      <c r="B49" s="42"/>
      <c r="C49" s="43"/>
      <c r="D49" s="44"/>
      <c r="E49" s="44"/>
      <c r="F49" s="51"/>
      <c r="G49" s="53" t="s">
        <v>48</v>
      </c>
      <c r="H49" s="26" t="s">
        <v>47</v>
      </c>
      <c r="I49" s="70">
        <v>1570.1646413139999</v>
      </c>
      <c r="J49" s="56"/>
      <c r="K49" s="29"/>
      <c r="L49" s="30"/>
    </row>
    <row r="50" spans="2:12" x14ac:dyDescent="0.25">
      <c r="B50" s="42"/>
      <c r="C50" s="43"/>
      <c r="D50" s="44"/>
      <c r="E50" s="44"/>
      <c r="F50" s="51"/>
      <c r="G50" s="53" t="s">
        <v>46</v>
      </c>
      <c r="H50" s="26" t="s">
        <v>37</v>
      </c>
      <c r="I50" s="70">
        <v>3480.7992833241997</v>
      </c>
      <c r="J50" s="56"/>
      <c r="K50" s="29"/>
      <c r="L50" s="30"/>
    </row>
    <row r="51" spans="2:12" x14ac:dyDescent="0.25">
      <c r="B51" s="42"/>
      <c r="C51" s="43"/>
      <c r="D51" s="44"/>
      <c r="E51" s="44"/>
      <c r="F51" s="51"/>
      <c r="G51" s="53" t="s">
        <v>45</v>
      </c>
      <c r="H51" s="26" t="s">
        <v>37</v>
      </c>
      <c r="I51" s="70">
        <v>945.88595055199994</v>
      </c>
      <c r="J51" s="56"/>
      <c r="K51" s="29"/>
      <c r="L51" s="30"/>
    </row>
    <row r="52" spans="2:12" x14ac:dyDescent="0.25">
      <c r="B52" s="42"/>
      <c r="C52" s="43"/>
      <c r="D52" s="44"/>
      <c r="E52" s="44"/>
      <c r="F52" s="50" t="s">
        <v>44</v>
      </c>
      <c r="G52" s="26" t="s">
        <v>43</v>
      </c>
      <c r="H52" s="26" t="s">
        <v>7</v>
      </c>
      <c r="I52" s="71">
        <v>569.54527595800005</v>
      </c>
      <c r="J52" s="56"/>
      <c r="K52" s="29"/>
      <c r="L52" s="30"/>
    </row>
    <row r="53" spans="2:12" x14ac:dyDescent="0.25">
      <c r="B53" s="42"/>
      <c r="C53" s="43"/>
      <c r="D53" s="44"/>
      <c r="E53" s="44"/>
      <c r="F53" s="51"/>
      <c r="G53" s="26" t="s">
        <v>42</v>
      </c>
      <c r="H53" s="26" t="s">
        <v>7</v>
      </c>
      <c r="I53" s="71">
        <v>146.793391488</v>
      </c>
      <c r="J53" s="56"/>
      <c r="K53" s="29"/>
      <c r="L53" s="30"/>
    </row>
    <row r="54" spans="2:12" x14ac:dyDescent="0.25">
      <c r="B54" s="42"/>
      <c r="C54" s="43"/>
      <c r="D54" s="44"/>
      <c r="E54" s="44"/>
      <c r="F54" s="51"/>
      <c r="G54" s="26" t="s">
        <v>41</v>
      </c>
      <c r="H54" s="26" t="s">
        <v>7</v>
      </c>
      <c r="I54" s="71">
        <v>120.20805815</v>
      </c>
      <c r="J54" s="56"/>
      <c r="K54" s="29"/>
      <c r="L54" s="30"/>
    </row>
    <row r="55" spans="2:12" x14ac:dyDescent="0.25">
      <c r="B55" s="42"/>
      <c r="C55" s="43"/>
      <c r="D55" s="44"/>
      <c r="E55" s="44"/>
      <c r="F55" s="51"/>
      <c r="G55" s="26" t="s">
        <v>40</v>
      </c>
      <c r="H55" s="26" t="s">
        <v>7</v>
      </c>
      <c r="I55" s="71">
        <f>307.235532307+78.89+339.91+11.53</f>
        <v>737.56553230700001</v>
      </c>
      <c r="J55" s="56"/>
      <c r="K55" s="29"/>
      <c r="L55" s="30"/>
    </row>
    <row r="56" spans="2:12" x14ac:dyDescent="0.25">
      <c r="B56" s="42"/>
      <c r="C56" s="43"/>
      <c r="D56" s="44"/>
      <c r="E56" s="44"/>
      <c r="F56" s="51"/>
      <c r="G56" s="53" t="s">
        <v>39</v>
      </c>
      <c r="H56" s="26" t="s">
        <v>37</v>
      </c>
      <c r="I56" s="70">
        <v>6195.4165490199994</v>
      </c>
      <c r="J56" s="56"/>
      <c r="K56" s="29"/>
      <c r="L56" s="30"/>
    </row>
    <row r="57" spans="2:12" x14ac:dyDescent="0.25">
      <c r="B57" s="42"/>
      <c r="C57" s="43"/>
      <c r="D57" s="44"/>
      <c r="E57" s="44"/>
      <c r="F57" s="51"/>
      <c r="G57" s="53" t="s">
        <v>38</v>
      </c>
      <c r="H57" s="26" t="s">
        <v>37</v>
      </c>
      <c r="I57" s="70">
        <v>5196.0875968810005</v>
      </c>
      <c r="J57" s="56"/>
      <c r="K57" s="29"/>
      <c r="L57" s="30"/>
    </row>
    <row r="58" spans="2:12" x14ac:dyDescent="0.25">
      <c r="B58" s="31"/>
      <c r="C58" s="32"/>
      <c r="D58" s="32"/>
      <c r="E58" s="33" t="s">
        <v>6</v>
      </c>
      <c r="F58" s="33"/>
      <c r="G58" s="33"/>
      <c r="H58" s="34"/>
      <c r="I58" s="35">
        <f>SUM(I46:I57)</f>
        <v>24679.250626545399</v>
      </c>
      <c r="J58" s="63"/>
      <c r="K58" s="29"/>
      <c r="L58" s="30"/>
    </row>
    <row r="59" spans="2:12" x14ac:dyDescent="0.25">
      <c r="B59" s="37">
        <v>7</v>
      </c>
      <c r="C59" s="38" t="s">
        <v>36</v>
      </c>
      <c r="D59" s="39" t="s">
        <v>35</v>
      </c>
      <c r="E59" s="39" t="s">
        <v>34</v>
      </c>
      <c r="F59" s="72" t="s">
        <v>33</v>
      </c>
      <c r="G59" s="26" t="s">
        <v>32</v>
      </c>
      <c r="H59" s="26" t="s">
        <v>13</v>
      </c>
      <c r="I59" s="27">
        <v>231.30891783199999</v>
      </c>
      <c r="J59" s="56"/>
      <c r="K59" s="29"/>
      <c r="L59" s="30"/>
    </row>
    <row r="60" spans="2:12" x14ac:dyDescent="0.25">
      <c r="B60" s="65"/>
      <c r="C60" s="43"/>
      <c r="D60" s="44"/>
      <c r="E60" s="44"/>
      <c r="F60" s="73" t="s">
        <v>31</v>
      </c>
      <c r="G60" s="26" t="s">
        <v>30</v>
      </c>
      <c r="H60" s="26" t="s">
        <v>13</v>
      </c>
      <c r="I60" s="27">
        <v>419.310677645</v>
      </c>
      <c r="J60" s="56"/>
      <c r="K60" s="29"/>
      <c r="L60" s="30"/>
    </row>
    <row r="61" spans="2:12" x14ac:dyDescent="0.25">
      <c r="B61" s="65"/>
      <c r="C61" s="43"/>
      <c r="D61" s="44"/>
      <c r="E61" s="44"/>
      <c r="F61" s="74"/>
      <c r="G61" s="75" t="s">
        <v>29</v>
      </c>
      <c r="H61" s="26" t="s">
        <v>13</v>
      </c>
      <c r="I61" s="27">
        <v>251.40212027000001</v>
      </c>
      <c r="J61" s="41"/>
      <c r="K61" s="29"/>
      <c r="L61" s="30"/>
    </row>
    <row r="62" spans="2:12" x14ac:dyDescent="0.25">
      <c r="B62" s="65"/>
      <c r="C62" s="43"/>
      <c r="D62" s="44"/>
      <c r="E62" s="44"/>
      <c r="F62" s="50" t="s">
        <v>28</v>
      </c>
      <c r="G62" s="76" t="s">
        <v>27</v>
      </c>
      <c r="H62" s="26" t="s">
        <v>25</v>
      </c>
      <c r="I62" s="77">
        <v>50.9</v>
      </c>
      <c r="J62" s="78" t="s">
        <v>24</v>
      </c>
      <c r="K62" s="79"/>
      <c r="L62" s="30"/>
    </row>
    <row r="63" spans="2:12" x14ac:dyDescent="0.25">
      <c r="B63" s="66"/>
      <c r="C63" s="52"/>
      <c r="D63" s="47"/>
      <c r="E63" s="47"/>
      <c r="F63" s="48"/>
      <c r="G63" s="76" t="s">
        <v>26</v>
      </c>
      <c r="H63" s="26" t="s">
        <v>25</v>
      </c>
      <c r="I63" s="77">
        <v>39.56</v>
      </c>
      <c r="J63" s="78" t="s">
        <v>24</v>
      </c>
      <c r="K63" s="79"/>
      <c r="L63" s="30"/>
    </row>
    <row r="64" spans="2:12" x14ac:dyDescent="0.25">
      <c r="B64" s="80"/>
      <c r="C64" s="81"/>
      <c r="D64" s="81"/>
      <c r="E64" s="82" t="s">
        <v>6</v>
      </c>
      <c r="F64" s="82"/>
      <c r="G64" s="82"/>
      <c r="H64" s="83"/>
      <c r="I64" s="84">
        <f>SUM(I59:I63)</f>
        <v>992.48171574699995</v>
      </c>
      <c r="J64" s="85"/>
      <c r="K64" s="79"/>
      <c r="L64" s="30"/>
    </row>
    <row r="65" spans="2:12" ht="45" x14ac:dyDescent="0.25">
      <c r="B65" s="37">
        <v>8</v>
      </c>
      <c r="C65" s="86" t="s">
        <v>19</v>
      </c>
      <c r="D65" s="50" t="s">
        <v>18</v>
      </c>
      <c r="E65" s="87" t="s">
        <v>23</v>
      </c>
      <c r="F65" s="88" t="s">
        <v>22</v>
      </c>
      <c r="G65" s="26" t="s">
        <v>21</v>
      </c>
      <c r="H65" s="40" t="s">
        <v>7</v>
      </c>
      <c r="I65" s="77">
        <v>6413</v>
      </c>
      <c r="J65" s="85"/>
      <c r="K65" s="79"/>
      <c r="L65" s="30" t="s">
        <v>20</v>
      </c>
    </row>
    <row r="66" spans="2:12" x14ac:dyDescent="0.25">
      <c r="B66" s="89"/>
      <c r="C66" s="81"/>
      <c r="D66" s="81"/>
      <c r="E66" s="82" t="s">
        <v>6</v>
      </c>
      <c r="F66" s="82"/>
      <c r="G66" s="82"/>
      <c r="H66" s="83"/>
      <c r="I66" s="84">
        <f>SUM(I65)</f>
        <v>6413</v>
      </c>
      <c r="J66" s="85"/>
      <c r="K66" s="79"/>
      <c r="L66" s="30"/>
    </row>
    <row r="67" spans="2:12" ht="30" x14ac:dyDescent="0.25">
      <c r="B67" s="65">
        <v>9</v>
      </c>
      <c r="C67" s="90" t="s">
        <v>19</v>
      </c>
      <c r="D67" s="39" t="s">
        <v>18</v>
      </c>
      <c r="E67" s="39" t="s">
        <v>17</v>
      </c>
      <c r="F67" s="50" t="s">
        <v>16</v>
      </c>
      <c r="G67" s="26" t="s">
        <v>15</v>
      </c>
      <c r="H67" s="40" t="s">
        <v>13</v>
      </c>
      <c r="I67" s="77">
        <v>1219.83</v>
      </c>
      <c r="J67" s="85"/>
      <c r="K67" s="79"/>
      <c r="L67" s="30" t="s">
        <v>12</v>
      </c>
    </row>
    <row r="68" spans="2:12" x14ac:dyDescent="0.25">
      <c r="B68" s="66"/>
      <c r="C68" s="91"/>
      <c r="D68" s="47"/>
      <c r="E68" s="47"/>
      <c r="F68" s="48"/>
      <c r="G68" s="26" t="s">
        <v>14</v>
      </c>
      <c r="H68" s="40" t="s">
        <v>13</v>
      </c>
      <c r="I68" s="77">
        <v>3061.99</v>
      </c>
      <c r="J68" s="85"/>
      <c r="K68" s="79"/>
      <c r="L68" s="30" t="s">
        <v>12</v>
      </c>
    </row>
    <row r="69" spans="2:12" x14ac:dyDescent="0.25">
      <c r="B69" s="23"/>
      <c r="C69" s="32"/>
      <c r="D69" s="32"/>
      <c r="E69" s="33" t="s">
        <v>6</v>
      </c>
      <c r="F69" s="33"/>
      <c r="G69" s="33"/>
      <c r="H69" s="34"/>
      <c r="I69" s="84">
        <f>SUM(I67:I68)</f>
        <v>4281.82</v>
      </c>
      <c r="J69" s="92"/>
      <c r="K69" s="93"/>
      <c r="L69" s="94"/>
    </row>
    <row r="70" spans="2:12" ht="30" x14ac:dyDescent="0.25">
      <c r="B70" s="37">
        <v>10</v>
      </c>
      <c r="C70" s="86" t="s">
        <v>11</v>
      </c>
      <c r="D70" s="95" t="s">
        <v>10</v>
      </c>
      <c r="E70" s="50" t="s">
        <v>9</v>
      </c>
      <c r="F70" s="86" t="s">
        <v>8</v>
      </c>
      <c r="G70" s="46" t="s">
        <v>8</v>
      </c>
      <c r="H70" s="96" t="s">
        <v>7</v>
      </c>
      <c r="I70" s="97">
        <v>247.34</v>
      </c>
      <c r="J70" s="85"/>
      <c r="K70" s="79"/>
      <c r="L70" s="30"/>
    </row>
    <row r="71" spans="2:12" x14ac:dyDescent="0.25">
      <c r="B71" s="98"/>
      <c r="C71" s="81"/>
      <c r="D71" s="81"/>
      <c r="E71" s="82" t="s">
        <v>6</v>
      </c>
      <c r="F71" s="82"/>
      <c r="G71" s="82"/>
      <c r="H71" s="83"/>
      <c r="I71" s="99">
        <f>SUM(I70)</f>
        <v>247.34</v>
      </c>
      <c r="J71" s="85"/>
      <c r="K71" s="79"/>
      <c r="L71" s="100"/>
    </row>
    <row r="72" spans="2:12" s="2" customFormat="1" ht="16.5" thickBot="1" x14ac:dyDescent="0.3">
      <c r="B72" s="101" t="s">
        <v>5</v>
      </c>
      <c r="C72" s="102"/>
      <c r="D72" s="102"/>
      <c r="E72" s="102"/>
      <c r="F72" s="102"/>
      <c r="G72" s="102"/>
      <c r="H72" s="103"/>
      <c r="I72" s="104">
        <f>I9+I18+I35+I39+I45+I58+I64+I66+I69+I71</f>
        <v>46987.739056001097</v>
      </c>
      <c r="J72" s="105"/>
      <c r="K72" s="106"/>
      <c r="L72" s="107"/>
    </row>
    <row r="73" spans="2:12" ht="15.75" thickTop="1" x14ac:dyDescent="0.25"/>
    <row r="74" spans="2:12" x14ac:dyDescent="0.25">
      <c r="C74" s="1" t="s">
        <v>4</v>
      </c>
    </row>
    <row r="75" spans="2:12" x14ac:dyDescent="0.25">
      <c r="D75" s="108" t="s">
        <v>3</v>
      </c>
      <c r="E75" s="108"/>
    </row>
    <row r="76" spans="2:12" x14ac:dyDescent="0.25">
      <c r="D76" s="108" t="s">
        <v>2</v>
      </c>
      <c r="E76" s="108"/>
    </row>
    <row r="77" spans="2:12" x14ac:dyDescent="0.25">
      <c r="D77" s="108" t="s">
        <v>1</v>
      </c>
      <c r="E77" s="108"/>
    </row>
    <row r="78" spans="2:12" x14ac:dyDescent="0.25">
      <c r="C78" s="110"/>
      <c r="D78" s="108" t="s">
        <v>0</v>
      </c>
      <c r="E78" s="108"/>
    </row>
  </sheetData>
  <sheetProtection algorithmName="SHA-512" hashValue="BkGFkeRv9OjI/SoHKqoff5uu2yGRsugM8BOpnvvnLQBDgdjIEu8z5slJwOvv0uE3L+p+rNLsBzErVE0zPlQjiQ==" saltValue="G/mAvu4twRhus+6920p0EA==" spinCount="100000" sheet="1" objects="1" scenarios="1" selectLockedCells="1"/>
  <mergeCells count="41">
    <mergeCell ref="A1:L1"/>
    <mergeCell ref="D76:E76"/>
    <mergeCell ref="D75:E75"/>
    <mergeCell ref="E19:E34"/>
    <mergeCell ref="E36:E38"/>
    <mergeCell ref="E40:E44"/>
    <mergeCell ref="E46:E57"/>
    <mergeCell ref="E59:E63"/>
    <mergeCell ref="E67:E68"/>
    <mergeCell ref="D67:D68"/>
    <mergeCell ref="B46:B47"/>
    <mergeCell ref="F46:F47"/>
    <mergeCell ref="C59:C63"/>
    <mergeCell ref="C46:C57"/>
    <mergeCell ref="C10:C17"/>
    <mergeCell ref="C19:C34"/>
    <mergeCell ref="D78:E78"/>
    <mergeCell ref="D77:E77"/>
    <mergeCell ref="C36:C38"/>
    <mergeCell ref="C40:C44"/>
    <mergeCell ref="D19:D34"/>
    <mergeCell ref="D36:D38"/>
    <mergeCell ref="D40:D44"/>
    <mergeCell ref="B72:H72"/>
    <mergeCell ref="E64:H64"/>
    <mergeCell ref="D59:D63"/>
    <mergeCell ref="E66:H66"/>
    <mergeCell ref="E71:H71"/>
    <mergeCell ref="E69:H69"/>
    <mergeCell ref="B3:L3"/>
    <mergeCell ref="E35:H35"/>
    <mergeCell ref="E39:H39"/>
    <mergeCell ref="E45:H45"/>
    <mergeCell ref="E58:H58"/>
    <mergeCell ref="B4:L4"/>
    <mergeCell ref="E10:E17"/>
    <mergeCell ref="D10:D17"/>
    <mergeCell ref="D46:D57"/>
    <mergeCell ref="F9:H9"/>
    <mergeCell ref="F18:H18"/>
    <mergeCell ref="F11:F13"/>
  </mergeCells>
  <pageMargins left="0.3" right="0.22" top="0.15" bottom="0.82" header="0" footer="0"/>
  <pageSetup paperSize="9" scale="65" orientation="landscape" horizontalDpi="4294967293" verticalDpi="360" r:id="rId1"/>
  <rowBreaks count="1" manualBreakCount="1">
    <brk id="4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9"/>
  <sheetViews>
    <sheetView tabSelected="1" view="pageBreakPreview" topLeftCell="B1" zoomScaleNormal="55" zoomScaleSheetLayoutView="100" zoomScalePageLayoutView="70" workbookViewId="0">
      <selection activeCell="B3" sqref="B3:L3"/>
    </sheetView>
  </sheetViews>
  <sheetFormatPr defaultRowHeight="15" x14ac:dyDescent="0.25"/>
  <cols>
    <col min="1" max="1" width="0.140625" style="1" hidden="1" customWidth="1"/>
    <col min="2" max="2" width="6.42578125" style="3" bestFit="1" customWidth="1"/>
    <col min="3" max="3" width="24.5703125" style="3" customWidth="1"/>
    <col min="4" max="4" width="19.5703125" style="3" customWidth="1"/>
    <col min="5" max="5" width="22.28515625" style="3" customWidth="1"/>
    <col min="6" max="6" width="20.7109375" style="3" customWidth="1"/>
    <col min="7" max="7" width="22" style="3" customWidth="1"/>
    <col min="8" max="8" width="11.5703125" style="3" bestFit="1" customWidth="1"/>
    <col min="9" max="9" width="14.7109375" style="3" bestFit="1" customWidth="1"/>
    <col min="10" max="10" width="11.28515625" style="3" bestFit="1" customWidth="1"/>
    <col min="11" max="11" width="22.28515625" style="3" bestFit="1" customWidth="1"/>
    <col min="12" max="12" width="34.28515625" style="3" customWidth="1"/>
    <col min="13" max="13" width="4.140625" style="1" bestFit="1" customWidth="1"/>
    <col min="14" max="14" width="29" style="1" customWidth="1"/>
    <col min="15" max="15" width="29.7109375" style="1" bestFit="1" customWidth="1"/>
    <col min="16" max="16" width="20.140625" style="1" bestFit="1" customWidth="1"/>
    <col min="17" max="17" width="18.42578125" style="1" bestFit="1" customWidth="1"/>
    <col min="18" max="18" width="13.42578125" style="1" bestFit="1" customWidth="1"/>
    <col min="19" max="19" width="36.85546875" style="1" customWidth="1"/>
    <col min="20" max="16384" width="9.140625" style="1"/>
  </cols>
  <sheetData>
    <row r="1" spans="1:19" ht="15.75" x14ac:dyDescent="0.25">
      <c r="B1" s="111" t="s">
        <v>152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9" x14ac:dyDescent="0.25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9" ht="15.75" x14ac:dyDescent="0.25">
      <c r="A3" s="113"/>
      <c r="B3" s="6" t="s">
        <v>148</v>
      </c>
      <c r="C3" s="6"/>
      <c r="D3" s="6"/>
      <c r="E3" s="6"/>
      <c r="F3" s="6"/>
      <c r="G3" s="6"/>
      <c r="H3" s="6"/>
      <c r="I3" s="6"/>
      <c r="J3" s="6"/>
      <c r="K3" s="6"/>
      <c r="L3" s="6"/>
      <c r="M3" s="113"/>
      <c r="N3" s="113"/>
      <c r="O3" s="113"/>
      <c r="P3" s="113"/>
      <c r="Q3" s="113"/>
      <c r="R3" s="113"/>
      <c r="S3" s="113"/>
    </row>
    <row r="4" spans="1:19" ht="15.75" x14ac:dyDescent="0.25">
      <c r="A4" s="113"/>
      <c r="B4" s="6" t="s">
        <v>153</v>
      </c>
      <c r="C4" s="6"/>
      <c r="D4" s="6"/>
      <c r="E4" s="6"/>
      <c r="F4" s="6"/>
      <c r="G4" s="6"/>
      <c r="H4" s="6"/>
      <c r="I4" s="6"/>
      <c r="J4" s="6"/>
      <c r="K4" s="6"/>
      <c r="L4" s="6"/>
      <c r="M4" s="113"/>
      <c r="N4" s="113"/>
      <c r="O4" s="113"/>
      <c r="P4" s="113"/>
      <c r="Q4" s="113"/>
      <c r="R4" s="113"/>
      <c r="S4" s="113"/>
    </row>
    <row r="5" spans="1:19" ht="15.75" thickBot="1" x14ac:dyDescent="0.3"/>
    <row r="6" spans="1:19" s="3" customFormat="1" ht="31.5" thickTop="1" thickBot="1" x14ac:dyDescent="0.3">
      <c r="B6" s="114" t="s">
        <v>146</v>
      </c>
      <c r="C6" s="10" t="s">
        <v>145</v>
      </c>
      <c r="D6" s="11" t="s">
        <v>144</v>
      </c>
      <c r="E6" s="11" t="s">
        <v>143</v>
      </c>
      <c r="F6" s="11" t="s">
        <v>142</v>
      </c>
      <c r="G6" s="11" t="s">
        <v>141</v>
      </c>
      <c r="H6" s="11" t="s">
        <v>140</v>
      </c>
      <c r="I6" s="115" t="s">
        <v>149</v>
      </c>
      <c r="J6" s="116" t="s">
        <v>138</v>
      </c>
      <c r="K6" s="117" t="s">
        <v>137</v>
      </c>
      <c r="L6" s="118" t="s">
        <v>136</v>
      </c>
    </row>
    <row r="7" spans="1:19" s="8" customFormat="1" ht="15.75" thickTop="1" x14ac:dyDescent="0.25">
      <c r="B7" s="119">
        <v>1</v>
      </c>
      <c r="C7" s="120"/>
      <c r="D7" s="121">
        <v>2</v>
      </c>
      <c r="E7" s="121"/>
      <c r="F7" s="121">
        <v>3</v>
      </c>
      <c r="G7" s="121">
        <v>4</v>
      </c>
      <c r="H7" s="121">
        <v>5</v>
      </c>
      <c r="I7" s="122">
        <v>6</v>
      </c>
      <c r="J7" s="123"/>
      <c r="K7" s="121">
        <v>7</v>
      </c>
      <c r="L7" s="124">
        <v>8</v>
      </c>
    </row>
    <row r="8" spans="1:19" ht="28.5" customHeight="1" x14ac:dyDescent="0.25">
      <c r="B8" s="125">
        <v>1</v>
      </c>
      <c r="C8" s="126"/>
      <c r="D8" s="127"/>
      <c r="E8" s="127"/>
      <c r="F8" s="127"/>
      <c r="G8" s="26"/>
      <c r="H8" s="128"/>
      <c r="I8" s="45"/>
      <c r="J8" s="129"/>
      <c r="K8" s="130"/>
      <c r="L8" s="131"/>
    </row>
    <row r="9" spans="1:19" x14ac:dyDescent="0.25">
      <c r="B9" s="80"/>
      <c r="C9" s="32"/>
      <c r="D9" s="32"/>
      <c r="E9" s="132" t="s">
        <v>6</v>
      </c>
      <c r="F9" s="33"/>
      <c r="G9" s="33"/>
      <c r="H9" s="34"/>
      <c r="I9" s="133"/>
      <c r="J9" s="134"/>
      <c r="K9" s="46"/>
      <c r="L9" s="30"/>
    </row>
    <row r="10" spans="1:19" ht="27.75" customHeight="1" x14ac:dyDescent="0.25">
      <c r="B10" s="125">
        <v>2</v>
      </c>
      <c r="C10" s="126"/>
      <c r="D10" s="127"/>
      <c r="E10" s="127"/>
      <c r="F10" s="127"/>
      <c r="G10" s="59"/>
      <c r="H10" s="135"/>
      <c r="I10" s="136"/>
      <c r="J10" s="79"/>
      <c r="K10" s="137"/>
      <c r="L10" s="30"/>
    </row>
    <row r="11" spans="1:19" x14ac:dyDescent="0.25">
      <c r="B11" s="23"/>
      <c r="C11" s="81"/>
      <c r="D11" s="32"/>
      <c r="E11" s="138" t="s">
        <v>6</v>
      </c>
      <c r="F11" s="138"/>
      <c r="G11" s="26"/>
      <c r="H11" s="128"/>
      <c r="I11" s="133"/>
      <c r="J11" s="129"/>
      <c r="K11" s="46"/>
      <c r="L11" s="30"/>
    </row>
    <row r="12" spans="1:19" ht="30" customHeight="1" x14ac:dyDescent="0.25">
      <c r="B12" s="125">
        <v>3</v>
      </c>
      <c r="C12" s="126"/>
      <c r="D12" s="127"/>
      <c r="E12" s="127"/>
      <c r="F12" s="127"/>
      <c r="G12" s="59"/>
      <c r="H12" s="135"/>
      <c r="I12" s="136"/>
      <c r="J12" s="79"/>
      <c r="K12" s="137"/>
      <c r="L12" s="30"/>
    </row>
    <row r="13" spans="1:19" x14ac:dyDescent="0.25">
      <c r="B13" s="23"/>
      <c r="C13" s="139"/>
      <c r="D13" s="24"/>
      <c r="E13" s="138" t="s">
        <v>6</v>
      </c>
      <c r="F13" s="132"/>
      <c r="G13" s="75"/>
      <c r="H13" s="140"/>
      <c r="I13" s="133"/>
      <c r="J13" s="141"/>
      <c r="K13" s="46"/>
      <c r="L13" s="30"/>
    </row>
    <row r="14" spans="1:19" ht="37.5" customHeight="1" x14ac:dyDescent="0.25">
      <c r="B14" s="37" t="s">
        <v>150</v>
      </c>
      <c r="C14" s="86"/>
      <c r="D14" s="50"/>
      <c r="E14" s="50"/>
      <c r="F14" s="50"/>
      <c r="G14" s="26"/>
      <c r="H14" s="142"/>
      <c r="I14" s="136"/>
      <c r="J14" s="129"/>
      <c r="K14" s="46"/>
      <c r="L14" s="30"/>
    </row>
    <row r="15" spans="1:19" ht="18.75" customHeight="1" x14ac:dyDescent="0.25">
      <c r="B15" s="143"/>
      <c r="C15" s="88"/>
      <c r="D15" s="72"/>
      <c r="E15" s="132" t="s">
        <v>6</v>
      </c>
      <c r="F15" s="33"/>
      <c r="G15" s="32"/>
      <c r="H15" s="144"/>
      <c r="I15" s="133"/>
      <c r="J15" s="134"/>
      <c r="K15" s="46"/>
      <c r="L15" s="30"/>
    </row>
    <row r="16" spans="1:19" x14ac:dyDescent="0.25">
      <c r="B16" s="31"/>
      <c r="C16" s="32"/>
      <c r="D16" s="32"/>
      <c r="E16" s="33" t="s">
        <v>6</v>
      </c>
      <c r="F16" s="33"/>
      <c r="G16" s="33"/>
      <c r="H16" s="144"/>
      <c r="I16" s="145"/>
      <c r="J16" s="79"/>
      <c r="K16" s="46"/>
      <c r="L16" s="30"/>
    </row>
    <row r="17" spans="2:29" ht="16.5" thickBot="1" x14ac:dyDescent="0.3">
      <c r="B17" s="146" t="s">
        <v>5</v>
      </c>
      <c r="C17" s="147"/>
      <c r="D17" s="147"/>
      <c r="E17" s="147"/>
      <c r="F17" s="147"/>
      <c r="G17" s="147"/>
      <c r="H17" s="148"/>
      <c r="I17" s="149"/>
      <c r="J17" s="150"/>
      <c r="K17" s="151"/>
      <c r="L17" s="152"/>
      <c r="W17" s="3"/>
      <c r="X17" s="3"/>
      <c r="Y17" s="3"/>
      <c r="Z17" s="3"/>
      <c r="AA17" s="3"/>
      <c r="AB17" s="3"/>
      <c r="AC17" s="3"/>
    </row>
    <row r="18" spans="2:29" ht="15.75" thickTop="1" x14ac:dyDescent="0.25">
      <c r="D18" s="153"/>
      <c r="E18" s="153"/>
      <c r="F18" s="153"/>
      <c r="G18" s="153"/>
      <c r="H18" s="153"/>
      <c r="I18" s="154"/>
      <c r="J18" s="154"/>
      <c r="W18" s="3"/>
      <c r="X18" s="3"/>
      <c r="Y18" s="3"/>
      <c r="Z18" s="3"/>
      <c r="AA18" s="3"/>
      <c r="AB18" s="3"/>
      <c r="AC18" s="3"/>
    </row>
    <row r="19" spans="2:29" x14ac:dyDescent="0.25">
      <c r="D19" s="153"/>
      <c r="E19" s="153"/>
      <c r="F19" s="153"/>
      <c r="G19" s="153"/>
      <c r="H19" s="153"/>
      <c r="I19" s="154"/>
      <c r="J19" s="154"/>
    </row>
    <row r="20" spans="2:29" x14ac:dyDescent="0.25">
      <c r="C20" s="1" t="s">
        <v>4</v>
      </c>
      <c r="D20" s="1"/>
      <c r="E20" s="1"/>
      <c r="F20" s="153"/>
      <c r="G20" s="153"/>
      <c r="H20" s="153"/>
      <c r="I20" s="154"/>
      <c r="J20" s="154"/>
    </row>
    <row r="21" spans="2:29" x14ac:dyDescent="0.25">
      <c r="C21" s="1"/>
      <c r="D21" s="108" t="s">
        <v>3</v>
      </c>
      <c r="E21" s="108"/>
      <c r="F21" s="153"/>
      <c r="G21" s="153"/>
      <c r="H21" s="153"/>
      <c r="I21" s="154"/>
      <c r="J21" s="154"/>
    </row>
    <row r="22" spans="2:29" x14ac:dyDescent="0.25">
      <c r="C22" s="1"/>
      <c r="D22" s="108" t="s">
        <v>2</v>
      </c>
      <c r="E22" s="108"/>
      <c r="F22" s="153"/>
      <c r="G22" s="153"/>
      <c r="H22" s="153"/>
      <c r="I22" s="154"/>
      <c r="J22" s="154"/>
    </row>
    <row r="23" spans="2:29" ht="15" customHeight="1" x14ac:dyDescent="0.25">
      <c r="C23" s="1"/>
      <c r="D23" s="108" t="s">
        <v>1</v>
      </c>
      <c r="E23" s="108"/>
      <c r="F23" s="153"/>
      <c r="G23" s="153"/>
      <c r="H23" s="153"/>
      <c r="I23" s="154"/>
      <c r="J23" s="154"/>
    </row>
    <row r="24" spans="2:29" x14ac:dyDescent="0.25">
      <c r="C24" s="109"/>
      <c r="D24" s="108" t="s">
        <v>0</v>
      </c>
      <c r="E24" s="108"/>
      <c r="F24" s="153"/>
      <c r="G24" s="153"/>
      <c r="H24" s="153"/>
      <c r="I24" s="154"/>
      <c r="J24" s="154"/>
    </row>
    <row r="25" spans="2:29" x14ac:dyDescent="0.25">
      <c r="D25" s="153"/>
      <c r="E25" s="153"/>
      <c r="F25" s="153"/>
      <c r="G25" s="153"/>
      <c r="H25" s="153"/>
      <c r="I25" s="154"/>
      <c r="J25" s="154"/>
    </row>
    <row r="26" spans="2:29" x14ac:dyDescent="0.25">
      <c r="D26" s="153"/>
      <c r="E26" s="153"/>
      <c r="F26" s="153"/>
      <c r="G26" s="153"/>
      <c r="H26" s="153"/>
      <c r="I26" s="154"/>
      <c r="J26" s="154"/>
    </row>
    <row r="27" spans="2:29" x14ac:dyDescent="0.25">
      <c r="D27" s="153"/>
      <c r="E27" s="153"/>
      <c r="F27" s="153"/>
      <c r="G27" s="153"/>
      <c r="H27" s="153"/>
      <c r="I27" s="154"/>
      <c r="J27" s="154"/>
    </row>
    <row r="28" spans="2:29" x14ac:dyDescent="0.25">
      <c r="D28" s="153"/>
      <c r="E28" s="153"/>
      <c r="F28" s="153"/>
      <c r="G28" s="153"/>
      <c r="H28" s="153"/>
      <c r="I28" s="154"/>
      <c r="J28" s="154"/>
    </row>
    <row r="29" spans="2:29" x14ac:dyDescent="0.25">
      <c r="D29" s="153"/>
      <c r="E29" s="153"/>
      <c r="F29" s="153"/>
      <c r="G29" s="153"/>
      <c r="H29" s="153"/>
      <c r="I29" s="154"/>
      <c r="J29" s="154"/>
    </row>
    <row r="30" spans="2:29" x14ac:dyDescent="0.25">
      <c r="D30" s="153"/>
      <c r="E30" s="153"/>
      <c r="F30" s="153"/>
      <c r="G30" s="153"/>
      <c r="H30" s="153"/>
      <c r="I30" s="154"/>
      <c r="J30" s="154"/>
    </row>
    <row r="31" spans="2:29" x14ac:dyDescent="0.25">
      <c r="D31" s="153"/>
      <c r="E31" s="153"/>
      <c r="F31" s="153"/>
      <c r="G31" s="153"/>
      <c r="H31" s="153"/>
      <c r="I31" s="154"/>
      <c r="J31" s="154"/>
    </row>
    <row r="32" spans="2:29" x14ac:dyDescent="0.25">
      <c r="D32" s="153"/>
      <c r="E32" s="153"/>
      <c r="F32" s="153"/>
      <c r="G32" s="153"/>
      <c r="H32" s="153"/>
      <c r="I32" s="154"/>
      <c r="J32" s="154"/>
    </row>
    <row r="33" spans="4:10" x14ac:dyDescent="0.25">
      <c r="D33" s="153"/>
      <c r="E33" s="153"/>
      <c r="F33" s="153"/>
      <c r="G33" s="153"/>
      <c r="H33" s="153"/>
      <c r="I33" s="154"/>
      <c r="J33" s="154"/>
    </row>
    <row r="34" spans="4:10" x14ac:dyDescent="0.25">
      <c r="D34" s="153"/>
      <c r="E34" s="153"/>
      <c r="F34" s="153"/>
      <c r="G34" s="153"/>
      <c r="H34" s="153"/>
      <c r="I34" s="154"/>
      <c r="J34" s="154"/>
    </row>
    <row r="35" spans="4:10" x14ac:dyDescent="0.25">
      <c r="D35" s="153"/>
      <c r="E35" s="153"/>
      <c r="F35" s="153"/>
      <c r="G35" s="153"/>
      <c r="H35" s="153"/>
      <c r="I35" s="154"/>
      <c r="J35" s="154"/>
    </row>
    <row r="36" spans="4:10" x14ac:dyDescent="0.25">
      <c r="D36" s="153"/>
      <c r="E36" s="153"/>
      <c r="F36" s="153"/>
      <c r="G36" s="153"/>
      <c r="H36" s="153"/>
      <c r="I36" s="154"/>
      <c r="J36" s="154"/>
    </row>
    <row r="37" spans="4:10" x14ac:dyDescent="0.25">
      <c r="D37" s="153"/>
      <c r="E37" s="153"/>
      <c r="F37" s="153"/>
      <c r="G37" s="153"/>
      <c r="H37" s="153"/>
      <c r="I37" s="154"/>
      <c r="J37" s="154"/>
    </row>
    <row r="38" spans="4:10" x14ac:dyDescent="0.25">
      <c r="D38" s="153"/>
      <c r="E38" s="153"/>
      <c r="F38" s="153"/>
      <c r="G38" s="153"/>
      <c r="H38" s="153"/>
      <c r="I38" s="154"/>
      <c r="J38" s="154"/>
    </row>
    <row r="39" spans="4:10" x14ac:dyDescent="0.25">
      <c r="D39" s="153"/>
      <c r="E39" s="153"/>
      <c r="F39" s="153"/>
      <c r="G39" s="153"/>
      <c r="H39" s="153"/>
      <c r="I39" s="154"/>
      <c r="J39" s="154"/>
    </row>
    <row r="40" spans="4:10" x14ac:dyDescent="0.25">
      <c r="D40" s="153"/>
      <c r="E40" s="153"/>
      <c r="F40" s="153"/>
      <c r="G40" s="153"/>
      <c r="H40" s="153"/>
      <c r="I40" s="154"/>
      <c r="J40" s="154"/>
    </row>
    <row r="41" spans="4:10" x14ac:dyDescent="0.25">
      <c r="D41" s="153"/>
      <c r="E41" s="153"/>
      <c r="F41" s="153"/>
      <c r="G41" s="153"/>
      <c r="H41" s="153"/>
      <c r="I41" s="154"/>
      <c r="J41" s="154"/>
    </row>
    <row r="42" spans="4:10" x14ac:dyDescent="0.25">
      <c r="D42" s="153"/>
      <c r="E42" s="153"/>
      <c r="F42" s="153"/>
      <c r="G42" s="153"/>
      <c r="H42" s="153"/>
      <c r="I42" s="154"/>
      <c r="J42" s="154"/>
    </row>
    <row r="43" spans="4:10" x14ac:dyDescent="0.25">
      <c r="D43" s="153"/>
      <c r="E43" s="153"/>
      <c r="F43" s="153"/>
      <c r="G43" s="153"/>
      <c r="H43" s="153"/>
      <c r="I43" s="154"/>
      <c r="J43" s="154"/>
    </row>
    <row r="44" spans="4:10" x14ac:dyDescent="0.25">
      <c r="D44" s="153"/>
      <c r="E44" s="153"/>
      <c r="F44" s="153"/>
      <c r="G44" s="153"/>
      <c r="H44" s="153"/>
      <c r="I44" s="154"/>
      <c r="J44" s="154"/>
    </row>
    <row r="45" spans="4:10" x14ac:dyDescent="0.25">
      <c r="D45" s="153"/>
      <c r="E45" s="153"/>
      <c r="F45" s="153"/>
      <c r="G45" s="153"/>
      <c r="H45" s="153"/>
      <c r="I45" s="154"/>
      <c r="J45" s="154"/>
    </row>
    <row r="46" spans="4:10" x14ac:dyDescent="0.25">
      <c r="D46" s="153"/>
      <c r="E46" s="153"/>
      <c r="F46" s="153"/>
      <c r="G46" s="153"/>
      <c r="H46" s="153"/>
      <c r="I46" s="154"/>
      <c r="J46" s="154"/>
    </row>
    <row r="47" spans="4:10" x14ac:dyDescent="0.25">
      <c r="D47" s="153"/>
      <c r="E47" s="153"/>
      <c r="F47" s="153"/>
      <c r="G47" s="153"/>
      <c r="H47" s="153"/>
      <c r="I47" s="154"/>
      <c r="J47" s="154"/>
    </row>
    <row r="48" spans="4:10" x14ac:dyDescent="0.25">
      <c r="D48" s="153"/>
      <c r="E48" s="153"/>
      <c r="F48" s="153"/>
      <c r="G48" s="153"/>
      <c r="H48" s="153"/>
      <c r="I48" s="154"/>
      <c r="J48" s="154"/>
    </row>
    <row r="49" spans="4:10" x14ac:dyDescent="0.25">
      <c r="D49" s="153"/>
      <c r="E49" s="153"/>
      <c r="F49" s="153"/>
      <c r="G49" s="153"/>
      <c r="H49" s="153"/>
      <c r="I49" s="154"/>
      <c r="J49" s="154"/>
    </row>
    <row r="50" spans="4:10" x14ac:dyDescent="0.25">
      <c r="D50" s="153"/>
      <c r="E50" s="153"/>
      <c r="F50" s="153"/>
      <c r="G50" s="153"/>
      <c r="H50" s="153"/>
      <c r="I50" s="154"/>
      <c r="J50" s="154"/>
    </row>
    <row r="51" spans="4:10" x14ac:dyDescent="0.25">
      <c r="D51" s="153"/>
      <c r="E51" s="153"/>
      <c r="F51" s="153"/>
      <c r="G51" s="153"/>
      <c r="H51" s="153"/>
      <c r="I51" s="154"/>
      <c r="J51" s="154"/>
    </row>
    <row r="52" spans="4:10" x14ac:dyDescent="0.25">
      <c r="D52" s="153"/>
      <c r="E52" s="153"/>
      <c r="F52" s="153"/>
      <c r="G52" s="153"/>
      <c r="H52" s="153"/>
      <c r="I52" s="154"/>
      <c r="J52" s="154"/>
    </row>
    <row r="53" spans="4:10" x14ac:dyDescent="0.25">
      <c r="D53" s="153"/>
      <c r="E53" s="153"/>
      <c r="F53" s="153"/>
      <c r="G53" s="153"/>
      <c r="H53" s="153"/>
      <c r="I53" s="154"/>
      <c r="J53" s="154"/>
    </row>
    <row r="54" spans="4:10" x14ac:dyDescent="0.25">
      <c r="D54" s="153"/>
      <c r="E54" s="153"/>
      <c r="F54" s="153"/>
      <c r="G54" s="153"/>
      <c r="H54" s="153"/>
      <c r="I54" s="154"/>
      <c r="J54" s="154"/>
    </row>
    <row r="55" spans="4:10" x14ac:dyDescent="0.25">
      <c r="D55" s="153"/>
      <c r="E55" s="153"/>
      <c r="F55" s="153"/>
      <c r="G55" s="153"/>
      <c r="H55" s="153"/>
      <c r="I55" s="154"/>
      <c r="J55" s="154"/>
    </row>
    <row r="56" spans="4:10" x14ac:dyDescent="0.25">
      <c r="D56" s="153"/>
      <c r="E56" s="153"/>
      <c r="F56" s="153"/>
      <c r="G56" s="153"/>
      <c r="H56" s="153"/>
      <c r="I56" s="154"/>
      <c r="J56" s="154"/>
    </row>
    <row r="57" spans="4:10" x14ac:dyDescent="0.25">
      <c r="D57" s="153"/>
      <c r="E57" s="153"/>
      <c r="F57" s="153"/>
      <c r="G57" s="153"/>
      <c r="H57" s="153"/>
      <c r="I57" s="154"/>
      <c r="J57" s="154"/>
    </row>
    <row r="58" spans="4:10" x14ac:dyDescent="0.25">
      <c r="D58" s="153"/>
      <c r="E58" s="153"/>
      <c r="F58" s="153"/>
      <c r="G58" s="153"/>
      <c r="H58" s="153"/>
      <c r="I58" s="154"/>
      <c r="J58" s="154"/>
    </row>
    <row r="59" spans="4:10" x14ac:dyDescent="0.25">
      <c r="D59" s="153"/>
      <c r="E59" s="153"/>
      <c r="F59" s="153"/>
      <c r="G59" s="153"/>
      <c r="H59" s="153"/>
      <c r="I59" s="154"/>
      <c r="J59" s="154"/>
    </row>
    <row r="60" spans="4:10" x14ac:dyDescent="0.25">
      <c r="D60" s="153"/>
      <c r="E60" s="153"/>
      <c r="F60" s="153"/>
      <c r="G60" s="153"/>
      <c r="H60" s="153"/>
      <c r="I60" s="154"/>
      <c r="J60" s="154"/>
    </row>
    <row r="61" spans="4:10" x14ac:dyDescent="0.25">
      <c r="D61" s="153"/>
      <c r="E61" s="153"/>
      <c r="F61" s="153"/>
      <c r="G61" s="153"/>
      <c r="H61" s="153"/>
      <c r="I61" s="154"/>
      <c r="J61" s="154"/>
    </row>
    <row r="62" spans="4:10" x14ac:dyDescent="0.25">
      <c r="D62" s="153"/>
      <c r="E62" s="153"/>
      <c r="F62" s="153"/>
      <c r="G62" s="153"/>
      <c r="H62" s="153"/>
      <c r="I62" s="154"/>
      <c r="J62" s="154"/>
    </row>
    <row r="63" spans="4:10" x14ac:dyDescent="0.25">
      <c r="D63" s="153"/>
      <c r="E63" s="153"/>
      <c r="F63" s="153"/>
      <c r="G63" s="153"/>
      <c r="H63" s="153"/>
      <c r="I63" s="154"/>
      <c r="J63" s="154"/>
    </row>
    <row r="64" spans="4:10" x14ac:dyDescent="0.25">
      <c r="D64" s="153"/>
      <c r="E64" s="153"/>
      <c r="F64" s="153"/>
      <c r="G64" s="153"/>
      <c r="H64" s="153"/>
      <c r="I64" s="154"/>
      <c r="J64" s="154"/>
    </row>
    <row r="65" spans="4:10" x14ac:dyDescent="0.25">
      <c r="D65" s="153"/>
      <c r="E65" s="153"/>
      <c r="F65" s="153"/>
      <c r="G65" s="153"/>
      <c r="H65" s="153"/>
      <c r="I65" s="154"/>
      <c r="J65" s="154"/>
    </row>
    <row r="66" spans="4:10" x14ac:dyDescent="0.25">
      <c r="D66" s="153"/>
      <c r="E66" s="153"/>
      <c r="F66" s="153"/>
      <c r="G66" s="153"/>
      <c r="H66" s="153"/>
      <c r="I66" s="154"/>
      <c r="J66" s="154"/>
    </row>
    <row r="67" spans="4:10" x14ac:dyDescent="0.25">
      <c r="D67" s="153"/>
      <c r="E67" s="153"/>
      <c r="F67" s="153"/>
      <c r="G67" s="153"/>
      <c r="H67" s="153"/>
      <c r="I67" s="154"/>
      <c r="J67" s="154"/>
    </row>
    <row r="68" spans="4:10" x14ac:dyDescent="0.25">
      <c r="D68" s="153"/>
      <c r="E68" s="153"/>
      <c r="F68" s="153"/>
      <c r="G68" s="153"/>
      <c r="H68" s="153"/>
      <c r="I68" s="154"/>
      <c r="J68" s="154"/>
    </row>
    <row r="69" spans="4:10" x14ac:dyDescent="0.25">
      <c r="D69" s="153"/>
      <c r="E69" s="153"/>
      <c r="F69" s="153"/>
      <c r="G69" s="153"/>
      <c r="H69" s="153"/>
      <c r="I69" s="154"/>
      <c r="J69" s="154"/>
    </row>
    <row r="70" spans="4:10" x14ac:dyDescent="0.25">
      <c r="D70" s="153"/>
      <c r="E70" s="153"/>
      <c r="F70" s="153"/>
      <c r="G70" s="153"/>
      <c r="H70" s="153"/>
      <c r="I70" s="154"/>
      <c r="J70" s="154"/>
    </row>
    <row r="71" spans="4:10" x14ac:dyDescent="0.25">
      <c r="D71" s="153"/>
      <c r="E71" s="153"/>
      <c r="F71" s="153"/>
      <c r="G71" s="153"/>
      <c r="H71" s="153"/>
      <c r="I71" s="154"/>
      <c r="J71" s="154"/>
    </row>
    <row r="72" spans="4:10" x14ac:dyDescent="0.25">
      <c r="D72" s="153"/>
      <c r="E72" s="153"/>
      <c r="F72" s="153"/>
      <c r="G72" s="153"/>
      <c r="H72" s="153"/>
      <c r="I72" s="154"/>
      <c r="J72" s="154"/>
    </row>
    <row r="73" spans="4:10" x14ac:dyDescent="0.25">
      <c r="D73" s="153"/>
      <c r="E73" s="153"/>
      <c r="F73" s="153"/>
      <c r="G73" s="153"/>
      <c r="H73" s="153"/>
      <c r="I73" s="154"/>
      <c r="J73" s="154"/>
    </row>
    <row r="74" spans="4:10" x14ac:dyDescent="0.25">
      <c r="D74" s="153"/>
      <c r="E74" s="153"/>
      <c r="F74" s="153"/>
      <c r="G74" s="153"/>
      <c r="H74" s="153"/>
      <c r="I74" s="154"/>
      <c r="J74" s="154"/>
    </row>
    <row r="75" spans="4:10" x14ac:dyDescent="0.25">
      <c r="D75" s="153"/>
      <c r="E75" s="153"/>
      <c r="F75" s="153"/>
      <c r="G75" s="153"/>
      <c r="H75" s="153"/>
      <c r="I75" s="154"/>
      <c r="J75" s="154"/>
    </row>
    <row r="76" spans="4:10" x14ac:dyDescent="0.25">
      <c r="D76" s="153"/>
      <c r="E76" s="153"/>
      <c r="F76" s="153"/>
      <c r="G76" s="153"/>
      <c r="H76" s="153"/>
      <c r="I76" s="154"/>
      <c r="J76" s="154"/>
    </row>
    <row r="77" spans="4:10" x14ac:dyDescent="0.25">
      <c r="D77" s="153"/>
      <c r="E77" s="153"/>
      <c r="F77" s="153"/>
      <c r="G77" s="153"/>
      <c r="H77" s="153"/>
      <c r="I77" s="154"/>
      <c r="J77" s="154"/>
    </row>
    <row r="78" spans="4:10" x14ac:dyDescent="0.25">
      <c r="D78" s="153"/>
      <c r="E78" s="153"/>
      <c r="F78" s="153"/>
      <c r="G78" s="153"/>
      <c r="H78" s="153"/>
      <c r="I78" s="154"/>
      <c r="J78" s="154"/>
    </row>
    <row r="79" spans="4:10" x14ac:dyDescent="0.25">
      <c r="D79" s="153"/>
      <c r="E79" s="153"/>
      <c r="F79" s="153"/>
      <c r="G79" s="153"/>
      <c r="H79" s="153"/>
      <c r="I79" s="154"/>
      <c r="J79" s="154"/>
    </row>
    <row r="80" spans="4:10" x14ac:dyDescent="0.25">
      <c r="D80" s="153"/>
      <c r="E80" s="153"/>
      <c r="F80" s="153"/>
      <c r="G80" s="153"/>
      <c r="H80" s="153"/>
      <c r="I80" s="154"/>
      <c r="J80" s="154"/>
    </row>
    <row r="81" spans="4:10" x14ac:dyDescent="0.25">
      <c r="D81" s="153"/>
      <c r="E81" s="153"/>
      <c r="F81" s="153"/>
      <c r="G81" s="153"/>
      <c r="H81" s="153"/>
      <c r="I81" s="154"/>
      <c r="J81" s="154"/>
    </row>
    <row r="82" spans="4:10" x14ac:dyDescent="0.25">
      <c r="D82" s="153"/>
      <c r="E82" s="153"/>
      <c r="F82" s="153"/>
      <c r="G82" s="153"/>
      <c r="H82" s="153"/>
      <c r="I82" s="154"/>
      <c r="J82" s="154"/>
    </row>
    <row r="83" spans="4:10" x14ac:dyDescent="0.25">
      <c r="D83" s="153"/>
      <c r="E83" s="153"/>
      <c r="F83" s="153"/>
      <c r="G83" s="153"/>
      <c r="H83" s="153"/>
      <c r="I83" s="154"/>
      <c r="J83" s="154"/>
    </row>
    <row r="84" spans="4:10" x14ac:dyDescent="0.25">
      <c r="D84" s="153"/>
      <c r="E84" s="153"/>
      <c r="F84" s="153"/>
      <c r="G84" s="153"/>
      <c r="H84" s="153"/>
      <c r="I84" s="154"/>
      <c r="J84" s="154"/>
    </row>
    <row r="85" spans="4:10" x14ac:dyDescent="0.25">
      <c r="D85" s="153"/>
      <c r="E85" s="153"/>
      <c r="F85" s="153"/>
      <c r="G85" s="153"/>
      <c r="H85" s="153"/>
      <c r="I85" s="154"/>
      <c r="J85" s="154"/>
    </row>
    <row r="86" spans="4:10" x14ac:dyDescent="0.25">
      <c r="D86" s="153"/>
      <c r="E86" s="153"/>
      <c r="F86" s="153"/>
      <c r="G86" s="153"/>
      <c r="H86" s="153"/>
      <c r="I86" s="154"/>
      <c r="J86" s="154"/>
    </row>
    <row r="87" spans="4:10" x14ac:dyDescent="0.25">
      <c r="D87" s="153"/>
      <c r="E87" s="153"/>
      <c r="F87" s="153"/>
      <c r="G87" s="153"/>
      <c r="H87" s="153"/>
      <c r="I87" s="154"/>
      <c r="J87" s="154"/>
    </row>
    <row r="88" spans="4:10" x14ac:dyDescent="0.25">
      <c r="D88" s="153"/>
      <c r="E88" s="153"/>
      <c r="F88" s="153"/>
      <c r="G88" s="153"/>
      <c r="H88" s="153"/>
      <c r="I88" s="154"/>
      <c r="J88" s="154"/>
    </row>
    <row r="89" spans="4:10" x14ac:dyDescent="0.25">
      <c r="D89" s="153"/>
      <c r="E89" s="153"/>
      <c r="F89" s="153"/>
      <c r="G89" s="153"/>
      <c r="H89" s="153"/>
      <c r="I89" s="154"/>
      <c r="J89" s="154"/>
    </row>
    <row r="90" spans="4:10" x14ac:dyDescent="0.25">
      <c r="D90" s="153"/>
      <c r="E90" s="153"/>
      <c r="F90" s="153"/>
      <c r="G90" s="153"/>
      <c r="H90" s="153"/>
      <c r="I90" s="154"/>
      <c r="J90" s="154"/>
    </row>
    <row r="91" spans="4:10" x14ac:dyDescent="0.25">
      <c r="D91" s="153"/>
      <c r="E91" s="153"/>
      <c r="F91" s="153"/>
      <c r="G91" s="153"/>
      <c r="H91" s="153"/>
      <c r="I91" s="154"/>
      <c r="J91" s="154"/>
    </row>
    <row r="92" spans="4:10" x14ac:dyDescent="0.25">
      <c r="D92" s="153"/>
      <c r="E92" s="153"/>
      <c r="F92" s="153"/>
      <c r="G92" s="153"/>
      <c r="H92" s="153"/>
      <c r="I92" s="154"/>
      <c r="J92" s="154"/>
    </row>
    <row r="93" spans="4:10" x14ac:dyDescent="0.25">
      <c r="D93" s="153"/>
      <c r="E93" s="153"/>
      <c r="F93" s="153"/>
      <c r="G93" s="153"/>
      <c r="H93" s="153"/>
      <c r="I93" s="154"/>
      <c r="J93" s="154"/>
    </row>
    <row r="94" spans="4:10" x14ac:dyDescent="0.25">
      <c r="D94" s="153"/>
      <c r="E94" s="153"/>
      <c r="F94" s="153"/>
      <c r="G94" s="153"/>
      <c r="H94" s="153"/>
      <c r="I94" s="154"/>
      <c r="J94" s="154"/>
    </row>
    <row r="95" spans="4:10" x14ac:dyDescent="0.25">
      <c r="D95" s="153"/>
      <c r="E95" s="153"/>
      <c r="F95" s="153"/>
      <c r="G95" s="153"/>
      <c r="H95" s="153"/>
      <c r="I95" s="154"/>
      <c r="J95" s="154"/>
    </row>
    <row r="96" spans="4:10" x14ac:dyDescent="0.25">
      <c r="D96" s="153"/>
      <c r="E96" s="153"/>
      <c r="F96" s="153"/>
      <c r="G96" s="153"/>
      <c r="H96" s="153"/>
      <c r="I96" s="154"/>
      <c r="J96" s="154"/>
    </row>
    <row r="97" spans="4:10" x14ac:dyDescent="0.25">
      <c r="D97" s="153"/>
      <c r="E97" s="153"/>
      <c r="F97" s="153"/>
      <c r="G97" s="153"/>
      <c r="H97" s="153"/>
      <c r="I97" s="154"/>
      <c r="J97" s="154"/>
    </row>
    <row r="98" spans="4:10" x14ac:dyDescent="0.25">
      <c r="D98" s="153"/>
      <c r="E98" s="153"/>
      <c r="F98" s="153"/>
      <c r="G98" s="153"/>
      <c r="H98" s="153"/>
      <c r="I98" s="154"/>
      <c r="J98" s="154"/>
    </row>
    <row r="99" spans="4:10" x14ac:dyDescent="0.25">
      <c r="D99" s="153"/>
      <c r="E99" s="153"/>
      <c r="F99" s="153"/>
      <c r="G99" s="153"/>
      <c r="H99" s="153"/>
      <c r="I99" s="154"/>
      <c r="J99" s="154"/>
    </row>
    <row r="100" spans="4:10" x14ac:dyDescent="0.25">
      <c r="D100" s="153"/>
      <c r="E100" s="153"/>
      <c r="F100" s="153"/>
      <c r="G100" s="153"/>
      <c r="H100" s="153"/>
      <c r="I100" s="154"/>
      <c r="J100" s="154"/>
    </row>
    <row r="101" spans="4:10" x14ac:dyDescent="0.25">
      <c r="D101" s="153"/>
      <c r="E101" s="153"/>
      <c r="F101" s="153"/>
      <c r="G101" s="153"/>
      <c r="H101" s="153"/>
      <c r="I101" s="154"/>
      <c r="J101" s="154"/>
    </row>
    <row r="102" spans="4:10" x14ac:dyDescent="0.25">
      <c r="D102" s="153"/>
      <c r="E102" s="153"/>
      <c r="F102" s="153"/>
      <c r="G102" s="153"/>
      <c r="H102" s="153"/>
      <c r="I102" s="154"/>
      <c r="J102" s="154"/>
    </row>
    <row r="103" spans="4:10" x14ac:dyDescent="0.25">
      <c r="D103" s="153"/>
      <c r="E103" s="153"/>
      <c r="F103" s="153"/>
      <c r="G103" s="153"/>
      <c r="H103" s="153"/>
      <c r="I103" s="154"/>
      <c r="J103" s="154"/>
    </row>
    <row r="104" spans="4:10" x14ac:dyDescent="0.25">
      <c r="D104" s="153"/>
      <c r="E104" s="153"/>
      <c r="F104" s="153"/>
      <c r="G104" s="153"/>
      <c r="H104" s="153"/>
      <c r="I104" s="154"/>
      <c r="J104" s="154"/>
    </row>
    <row r="105" spans="4:10" x14ac:dyDescent="0.25">
      <c r="D105" s="153"/>
      <c r="E105" s="153"/>
      <c r="F105" s="153"/>
      <c r="G105" s="153"/>
      <c r="H105" s="153"/>
      <c r="I105" s="154"/>
      <c r="J105" s="154"/>
    </row>
    <row r="106" spans="4:10" x14ac:dyDescent="0.25">
      <c r="D106" s="153"/>
      <c r="E106" s="153"/>
      <c r="F106" s="153"/>
      <c r="G106" s="153"/>
      <c r="H106" s="153"/>
      <c r="I106" s="154"/>
      <c r="J106" s="154"/>
    </row>
    <row r="107" spans="4:10" x14ac:dyDescent="0.25">
      <c r="D107" s="153"/>
      <c r="E107" s="153"/>
      <c r="F107" s="153"/>
      <c r="G107" s="153"/>
      <c r="H107" s="153"/>
      <c r="I107" s="154"/>
      <c r="J107" s="154"/>
    </row>
    <row r="108" spans="4:10" x14ac:dyDescent="0.25">
      <c r="D108" s="153"/>
      <c r="E108" s="153"/>
      <c r="F108" s="153"/>
      <c r="G108" s="153"/>
      <c r="H108" s="153"/>
      <c r="I108" s="154"/>
      <c r="J108" s="154"/>
    </row>
    <row r="109" spans="4:10" x14ac:dyDescent="0.25">
      <c r="D109" s="153"/>
      <c r="E109" s="153"/>
      <c r="F109" s="153"/>
      <c r="G109" s="153"/>
      <c r="H109" s="153"/>
      <c r="I109" s="154"/>
      <c r="J109" s="154"/>
    </row>
    <row r="110" spans="4:10" x14ac:dyDescent="0.25">
      <c r="D110" s="153"/>
      <c r="E110" s="153"/>
      <c r="F110" s="153"/>
      <c r="G110" s="153"/>
      <c r="H110" s="153"/>
      <c r="I110" s="154"/>
      <c r="J110" s="154"/>
    </row>
    <row r="111" spans="4:10" x14ac:dyDescent="0.25">
      <c r="D111" s="153"/>
      <c r="E111" s="153"/>
      <c r="F111" s="153"/>
      <c r="G111" s="153"/>
      <c r="H111" s="153"/>
      <c r="I111" s="154"/>
      <c r="J111" s="154"/>
    </row>
    <row r="112" spans="4:10" x14ac:dyDescent="0.25">
      <c r="D112" s="153"/>
      <c r="E112" s="153"/>
      <c r="F112" s="153"/>
      <c r="G112" s="153"/>
      <c r="H112" s="153"/>
      <c r="I112" s="154"/>
      <c r="J112" s="154"/>
    </row>
    <row r="113" spans="4:10" x14ac:dyDescent="0.25">
      <c r="D113" s="153"/>
      <c r="E113" s="153"/>
      <c r="F113" s="153"/>
      <c r="G113" s="153"/>
      <c r="H113" s="153"/>
      <c r="I113" s="154"/>
      <c r="J113" s="154"/>
    </row>
    <row r="114" spans="4:10" x14ac:dyDescent="0.25">
      <c r="D114" s="153"/>
      <c r="E114" s="153"/>
      <c r="F114" s="153"/>
      <c r="G114" s="153"/>
      <c r="H114" s="153"/>
      <c r="I114" s="154"/>
      <c r="J114" s="154"/>
    </row>
    <row r="115" spans="4:10" x14ac:dyDescent="0.25">
      <c r="D115" s="153"/>
      <c r="E115" s="153"/>
      <c r="F115" s="153"/>
      <c r="G115" s="153"/>
      <c r="H115" s="153"/>
      <c r="I115" s="154"/>
      <c r="J115" s="154"/>
    </row>
    <row r="116" spans="4:10" x14ac:dyDescent="0.25">
      <c r="D116" s="153"/>
      <c r="E116" s="153"/>
      <c r="F116" s="153"/>
      <c r="G116" s="153"/>
      <c r="H116" s="153"/>
      <c r="I116" s="154"/>
      <c r="J116" s="154"/>
    </row>
    <row r="117" spans="4:10" x14ac:dyDescent="0.25">
      <c r="D117" s="153"/>
      <c r="E117" s="153"/>
      <c r="F117" s="153"/>
      <c r="G117" s="153"/>
      <c r="H117" s="153"/>
      <c r="I117" s="154"/>
      <c r="J117" s="154"/>
    </row>
    <row r="118" spans="4:10" x14ac:dyDescent="0.25">
      <c r="D118" s="153"/>
      <c r="E118" s="153"/>
      <c r="F118" s="153"/>
      <c r="G118" s="153"/>
      <c r="H118" s="153"/>
      <c r="I118" s="154"/>
      <c r="J118" s="154"/>
    </row>
    <row r="119" spans="4:10" x14ac:dyDescent="0.25">
      <c r="D119" s="153"/>
      <c r="E119" s="153"/>
      <c r="F119" s="153"/>
      <c r="G119" s="153"/>
      <c r="H119" s="153"/>
      <c r="I119" s="154"/>
      <c r="J119" s="154"/>
    </row>
    <row r="120" spans="4:10" x14ac:dyDescent="0.25">
      <c r="D120" s="153"/>
      <c r="E120" s="153"/>
      <c r="F120" s="153"/>
      <c r="G120" s="153"/>
      <c r="H120" s="153"/>
      <c r="I120" s="154"/>
      <c r="J120" s="154"/>
    </row>
    <row r="121" spans="4:10" x14ac:dyDescent="0.25">
      <c r="D121" s="153"/>
      <c r="E121" s="153"/>
      <c r="F121" s="153"/>
      <c r="G121" s="153"/>
      <c r="H121" s="153"/>
      <c r="I121" s="154"/>
      <c r="J121" s="154"/>
    </row>
    <row r="122" spans="4:10" x14ac:dyDescent="0.25">
      <c r="D122" s="153"/>
      <c r="E122" s="153"/>
      <c r="F122" s="153"/>
      <c r="G122" s="153"/>
      <c r="H122" s="153"/>
      <c r="I122" s="154"/>
      <c r="J122" s="154"/>
    </row>
    <row r="123" spans="4:10" x14ac:dyDescent="0.25">
      <c r="D123" s="153"/>
      <c r="E123" s="153"/>
      <c r="F123" s="153"/>
      <c r="G123" s="153"/>
      <c r="H123" s="153"/>
      <c r="I123" s="154"/>
      <c r="J123" s="154"/>
    </row>
    <row r="124" spans="4:10" x14ac:dyDescent="0.25">
      <c r="D124" s="153"/>
      <c r="E124" s="153"/>
      <c r="F124" s="153"/>
      <c r="G124" s="153"/>
      <c r="H124" s="153"/>
      <c r="I124" s="154"/>
      <c r="J124" s="154"/>
    </row>
    <row r="125" spans="4:10" x14ac:dyDescent="0.25">
      <c r="D125" s="153"/>
      <c r="E125" s="153"/>
      <c r="F125" s="153"/>
      <c r="G125" s="153"/>
      <c r="H125" s="153"/>
      <c r="I125" s="154"/>
      <c r="J125" s="154"/>
    </row>
    <row r="126" spans="4:10" x14ac:dyDescent="0.25">
      <c r="D126" s="153"/>
      <c r="E126" s="153"/>
      <c r="F126" s="153"/>
      <c r="G126" s="153"/>
      <c r="H126" s="153"/>
      <c r="I126" s="154"/>
      <c r="J126" s="154"/>
    </row>
    <row r="127" spans="4:10" x14ac:dyDescent="0.25">
      <c r="D127" s="153"/>
      <c r="E127" s="153"/>
      <c r="F127" s="153"/>
      <c r="G127" s="153"/>
      <c r="H127" s="153"/>
      <c r="I127" s="154"/>
      <c r="J127" s="154"/>
    </row>
    <row r="128" spans="4:10" x14ac:dyDescent="0.25">
      <c r="D128" s="153"/>
      <c r="E128" s="153"/>
      <c r="F128" s="153"/>
      <c r="G128" s="153"/>
      <c r="H128" s="153"/>
      <c r="I128" s="154"/>
      <c r="J128" s="154"/>
    </row>
    <row r="129" spans="4:10" x14ac:dyDescent="0.25">
      <c r="D129" s="153"/>
      <c r="E129" s="153"/>
      <c r="F129" s="153"/>
      <c r="G129" s="153"/>
      <c r="H129" s="153"/>
      <c r="I129" s="154"/>
      <c r="J129" s="154"/>
    </row>
    <row r="130" spans="4:10" x14ac:dyDescent="0.25">
      <c r="D130" s="153"/>
      <c r="E130" s="153"/>
      <c r="F130" s="153"/>
      <c r="G130" s="153"/>
      <c r="H130" s="153"/>
      <c r="I130" s="154"/>
      <c r="J130" s="154"/>
    </row>
    <row r="131" spans="4:10" x14ac:dyDescent="0.25">
      <c r="D131" s="153"/>
      <c r="E131" s="153"/>
      <c r="F131" s="153"/>
      <c r="G131" s="153"/>
      <c r="H131" s="153"/>
      <c r="I131" s="154"/>
      <c r="J131" s="154"/>
    </row>
    <row r="132" spans="4:10" x14ac:dyDescent="0.25">
      <c r="D132" s="153"/>
      <c r="E132" s="153"/>
      <c r="F132" s="153"/>
      <c r="G132" s="153"/>
      <c r="H132" s="153"/>
      <c r="I132" s="154"/>
      <c r="J132" s="154"/>
    </row>
    <row r="133" spans="4:10" x14ac:dyDescent="0.25">
      <c r="D133" s="153"/>
      <c r="E133" s="153"/>
      <c r="F133" s="153"/>
      <c r="G133" s="153"/>
      <c r="H133" s="153"/>
      <c r="I133" s="154"/>
      <c r="J133" s="154"/>
    </row>
    <row r="134" spans="4:10" x14ac:dyDescent="0.25">
      <c r="D134" s="153"/>
      <c r="E134" s="153"/>
      <c r="F134" s="153"/>
      <c r="G134" s="153"/>
      <c r="H134" s="153"/>
      <c r="I134" s="154"/>
      <c r="J134" s="154"/>
    </row>
    <row r="135" spans="4:10" x14ac:dyDescent="0.25">
      <c r="D135" s="153"/>
      <c r="E135" s="153"/>
      <c r="F135" s="153"/>
      <c r="G135" s="153"/>
      <c r="H135" s="153"/>
      <c r="I135" s="154"/>
      <c r="J135" s="154"/>
    </row>
    <row r="136" spans="4:10" x14ac:dyDescent="0.25">
      <c r="D136" s="153"/>
      <c r="E136" s="153"/>
      <c r="F136" s="153"/>
      <c r="G136" s="153"/>
      <c r="H136" s="153"/>
      <c r="I136" s="154"/>
      <c r="J136" s="154"/>
    </row>
    <row r="137" spans="4:10" x14ac:dyDescent="0.25">
      <c r="D137" s="153"/>
      <c r="E137" s="153"/>
      <c r="F137" s="153"/>
      <c r="G137" s="153"/>
      <c r="H137" s="153"/>
      <c r="I137" s="154"/>
      <c r="J137" s="154"/>
    </row>
    <row r="138" spans="4:10" x14ac:dyDescent="0.25">
      <c r="D138" s="153"/>
      <c r="E138" s="153"/>
      <c r="F138" s="153"/>
      <c r="G138" s="153"/>
      <c r="H138" s="153"/>
      <c r="I138" s="154"/>
      <c r="J138" s="154"/>
    </row>
    <row r="139" spans="4:10" x14ac:dyDescent="0.25">
      <c r="D139" s="153"/>
      <c r="E139" s="153"/>
      <c r="F139" s="153"/>
      <c r="G139" s="153"/>
      <c r="H139" s="153"/>
      <c r="I139" s="154"/>
      <c r="J139" s="154"/>
    </row>
    <row r="140" spans="4:10" x14ac:dyDescent="0.25">
      <c r="D140" s="153"/>
      <c r="E140" s="153"/>
      <c r="F140" s="153"/>
      <c r="G140" s="153"/>
      <c r="H140" s="153"/>
      <c r="I140" s="154"/>
      <c r="J140" s="154"/>
    </row>
    <row r="141" spans="4:10" x14ac:dyDescent="0.25">
      <c r="D141" s="153"/>
      <c r="E141" s="153"/>
      <c r="F141" s="153"/>
      <c r="G141" s="153"/>
      <c r="H141" s="153"/>
      <c r="I141" s="154"/>
      <c r="J141" s="154"/>
    </row>
    <row r="142" spans="4:10" x14ac:dyDescent="0.25">
      <c r="D142" s="153"/>
      <c r="E142" s="153"/>
      <c r="F142" s="153"/>
      <c r="G142" s="153"/>
      <c r="H142" s="153"/>
      <c r="I142" s="154"/>
      <c r="J142" s="154"/>
    </row>
    <row r="143" spans="4:10" x14ac:dyDescent="0.25">
      <c r="D143" s="153"/>
      <c r="E143" s="153"/>
      <c r="F143" s="153"/>
      <c r="G143" s="153"/>
      <c r="H143" s="153"/>
      <c r="I143" s="154"/>
      <c r="J143" s="154"/>
    </row>
    <row r="144" spans="4:10" x14ac:dyDescent="0.25">
      <c r="D144" s="153"/>
      <c r="E144" s="153"/>
      <c r="F144" s="153"/>
      <c r="G144" s="153"/>
      <c r="H144" s="153"/>
      <c r="I144" s="154"/>
      <c r="J144" s="154"/>
    </row>
    <row r="145" spans="4:10" x14ac:dyDescent="0.25">
      <c r="D145" s="153"/>
      <c r="E145" s="153"/>
      <c r="F145" s="153"/>
      <c r="G145" s="153"/>
      <c r="H145" s="153"/>
      <c r="I145" s="154"/>
      <c r="J145" s="154"/>
    </row>
    <row r="146" spans="4:10" x14ac:dyDescent="0.25">
      <c r="D146" s="153"/>
      <c r="E146" s="153"/>
      <c r="F146" s="153"/>
      <c r="G146" s="153"/>
      <c r="H146" s="153"/>
      <c r="I146" s="154"/>
      <c r="J146" s="154"/>
    </row>
    <row r="147" spans="4:10" x14ac:dyDescent="0.25">
      <c r="D147" s="153"/>
      <c r="E147" s="153"/>
      <c r="F147" s="153"/>
      <c r="G147" s="153"/>
      <c r="H147" s="153"/>
      <c r="I147" s="154"/>
      <c r="J147" s="154"/>
    </row>
    <row r="148" spans="4:10" x14ac:dyDescent="0.25">
      <c r="D148" s="153"/>
      <c r="E148" s="153"/>
      <c r="F148" s="153"/>
      <c r="G148" s="153"/>
      <c r="H148" s="153"/>
      <c r="I148" s="154"/>
      <c r="J148" s="154"/>
    </row>
    <row r="149" spans="4:10" x14ac:dyDescent="0.25">
      <c r="D149" s="153"/>
      <c r="E149" s="153"/>
      <c r="F149" s="153"/>
      <c r="G149" s="153"/>
      <c r="H149" s="153"/>
      <c r="I149" s="154"/>
      <c r="J149" s="154"/>
    </row>
    <row r="150" spans="4:10" x14ac:dyDescent="0.25">
      <c r="D150" s="153"/>
      <c r="E150" s="153"/>
      <c r="F150" s="153"/>
      <c r="G150" s="153"/>
      <c r="H150" s="153"/>
      <c r="I150" s="154"/>
      <c r="J150" s="154"/>
    </row>
    <row r="151" spans="4:10" x14ac:dyDescent="0.25">
      <c r="D151" s="153"/>
      <c r="E151" s="153"/>
      <c r="F151" s="153"/>
      <c r="G151" s="153"/>
      <c r="H151" s="153"/>
      <c r="I151" s="154"/>
      <c r="J151" s="154"/>
    </row>
    <row r="152" spans="4:10" x14ac:dyDescent="0.25">
      <c r="D152" s="153"/>
      <c r="E152" s="153"/>
      <c r="F152" s="153"/>
      <c r="G152" s="153"/>
      <c r="H152" s="153"/>
      <c r="I152" s="154"/>
      <c r="J152" s="154"/>
    </row>
    <row r="153" spans="4:10" x14ac:dyDescent="0.25">
      <c r="D153" s="153"/>
      <c r="E153" s="153"/>
      <c r="F153" s="153"/>
      <c r="G153" s="153"/>
      <c r="H153" s="153"/>
      <c r="I153" s="154"/>
      <c r="J153" s="154"/>
    </row>
    <row r="154" spans="4:10" x14ac:dyDescent="0.25">
      <c r="D154" s="153"/>
      <c r="E154" s="153"/>
      <c r="F154" s="153"/>
      <c r="G154" s="153"/>
      <c r="H154" s="153"/>
      <c r="I154" s="154"/>
      <c r="J154" s="154"/>
    </row>
    <row r="155" spans="4:10" x14ac:dyDescent="0.25">
      <c r="D155" s="153"/>
      <c r="E155" s="153"/>
      <c r="F155" s="153"/>
      <c r="G155" s="153"/>
      <c r="H155" s="153"/>
      <c r="I155" s="154"/>
      <c r="J155" s="154"/>
    </row>
    <row r="156" spans="4:10" x14ac:dyDescent="0.25">
      <c r="D156" s="153"/>
      <c r="E156" s="153"/>
      <c r="F156" s="153"/>
      <c r="G156" s="153"/>
      <c r="H156" s="153"/>
      <c r="I156" s="154"/>
      <c r="J156" s="154"/>
    </row>
    <row r="157" spans="4:10" x14ac:dyDescent="0.25">
      <c r="D157" s="153"/>
      <c r="E157" s="153"/>
      <c r="F157" s="153"/>
      <c r="G157" s="153"/>
      <c r="H157" s="153"/>
      <c r="I157" s="154"/>
      <c r="J157" s="154"/>
    </row>
    <row r="158" spans="4:10" x14ac:dyDescent="0.25">
      <c r="D158" s="153"/>
      <c r="E158" s="153"/>
      <c r="F158" s="153"/>
      <c r="G158" s="153"/>
      <c r="H158" s="153"/>
      <c r="I158" s="154"/>
      <c r="J158" s="154"/>
    </row>
    <row r="159" spans="4:10" x14ac:dyDescent="0.25">
      <c r="D159" s="153"/>
      <c r="E159" s="153"/>
      <c r="F159" s="153"/>
      <c r="G159" s="153"/>
      <c r="H159" s="153"/>
      <c r="I159" s="154"/>
      <c r="J159" s="154"/>
    </row>
    <row r="160" spans="4:10" x14ac:dyDescent="0.25">
      <c r="D160" s="153"/>
      <c r="E160" s="153"/>
      <c r="F160" s="153"/>
      <c r="G160" s="153"/>
      <c r="H160" s="153"/>
      <c r="I160" s="154"/>
      <c r="J160" s="154"/>
    </row>
    <row r="161" spans="4:10" x14ac:dyDescent="0.25">
      <c r="D161" s="153"/>
      <c r="E161" s="153"/>
      <c r="F161" s="153"/>
      <c r="G161" s="153"/>
      <c r="H161" s="153"/>
      <c r="I161" s="154"/>
      <c r="J161" s="154"/>
    </row>
    <row r="162" spans="4:10" x14ac:dyDescent="0.25">
      <c r="D162" s="153"/>
      <c r="E162" s="153"/>
      <c r="F162" s="153"/>
      <c r="G162" s="153"/>
      <c r="H162" s="153"/>
      <c r="I162" s="154"/>
      <c r="J162" s="154"/>
    </row>
    <row r="163" spans="4:10" x14ac:dyDescent="0.25">
      <c r="D163" s="153"/>
      <c r="E163" s="153"/>
      <c r="F163" s="153"/>
      <c r="G163" s="153"/>
      <c r="H163" s="153"/>
      <c r="I163" s="154"/>
      <c r="J163" s="154"/>
    </row>
    <row r="164" spans="4:10" x14ac:dyDescent="0.25">
      <c r="D164" s="153"/>
      <c r="E164" s="153"/>
      <c r="F164" s="153"/>
      <c r="G164" s="153"/>
      <c r="H164" s="153"/>
      <c r="I164" s="154"/>
      <c r="J164" s="154"/>
    </row>
    <row r="165" spans="4:10" x14ac:dyDescent="0.25">
      <c r="D165" s="153"/>
      <c r="E165" s="153"/>
      <c r="F165" s="153"/>
      <c r="G165" s="153"/>
      <c r="H165" s="153"/>
      <c r="I165" s="154"/>
      <c r="J165" s="154"/>
    </row>
    <row r="166" spans="4:10" x14ac:dyDescent="0.25">
      <c r="D166" s="153"/>
      <c r="E166" s="153"/>
      <c r="F166" s="153"/>
      <c r="G166" s="153"/>
      <c r="H166" s="153"/>
      <c r="I166" s="154"/>
      <c r="J166" s="154"/>
    </row>
    <row r="167" spans="4:10" x14ac:dyDescent="0.25">
      <c r="D167" s="153"/>
      <c r="E167" s="153"/>
      <c r="F167" s="153"/>
      <c r="G167" s="153"/>
      <c r="H167" s="153"/>
      <c r="I167" s="154"/>
      <c r="J167" s="154"/>
    </row>
    <row r="168" spans="4:10" x14ac:dyDescent="0.25">
      <c r="D168" s="153"/>
      <c r="E168" s="153"/>
      <c r="F168" s="153"/>
      <c r="G168" s="153"/>
      <c r="H168" s="153"/>
      <c r="I168" s="154"/>
      <c r="J168" s="154"/>
    </row>
    <row r="169" spans="4:10" x14ac:dyDescent="0.25">
      <c r="D169" s="153"/>
      <c r="E169" s="153"/>
      <c r="F169" s="153"/>
      <c r="G169" s="153"/>
      <c r="H169" s="153"/>
      <c r="I169" s="154"/>
      <c r="J169" s="154"/>
    </row>
    <row r="170" spans="4:10" x14ac:dyDescent="0.25">
      <c r="D170" s="153"/>
      <c r="E170" s="153"/>
      <c r="F170" s="153"/>
      <c r="G170" s="153"/>
      <c r="H170" s="153"/>
      <c r="I170" s="154"/>
      <c r="J170" s="154"/>
    </row>
    <row r="171" spans="4:10" x14ac:dyDescent="0.25">
      <c r="D171" s="153"/>
      <c r="E171" s="153"/>
      <c r="F171" s="153"/>
      <c r="G171" s="153"/>
      <c r="H171" s="153"/>
      <c r="I171" s="154"/>
      <c r="J171" s="154"/>
    </row>
    <row r="172" spans="4:10" x14ac:dyDescent="0.25">
      <c r="D172" s="153"/>
      <c r="E172" s="153"/>
      <c r="F172" s="153"/>
      <c r="G172" s="153"/>
      <c r="H172" s="153"/>
      <c r="I172" s="154"/>
      <c r="J172" s="154"/>
    </row>
    <row r="173" spans="4:10" x14ac:dyDescent="0.25">
      <c r="D173" s="153"/>
      <c r="E173" s="153"/>
      <c r="F173" s="153"/>
      <c r="G173" s="153"/>
      <c r="H173" s="153"/>
      <c r="I173" s="154"/>
      <c r="J173" s="154"/>
    </row>
    <row r="174" spans="4:10" x14ac:dyDescent="0.25">
      <c r="D174" s="153"/>
      <c r="E174" s="153"/>
      <c r="F174" s="153"/>
      <c r="G174" s="153"/>
      <c r="H174" s="153"/>
      <c r="I174" s="154"/>
      <c r="J174" s="154"/>
    </row>
    <row r="175" spans="4:10" x14ac:dyDescent="0.25">
      <c r="D175" s="153"/>
      <c r="E175" s="153"/>
      <c r="F175" s="153"/>
      <c r="G175" s="153"/>
      <c r="H175" s="153"/>
      <c r="I175" s="154"/>
      <c r="J175" s="154"/>
    </row>
    <row r="176" spans="4:10" x14ac:dyDescent="0.25">
      <c r="D176" s="153"/>
      <c r="E176" s="153"/>
      <c r="F176" s="153"/>
      <c r="G176" s="153"/>
      <c r="H176" s="153"/>
      <c r="I176" s="154"/>
      <c r="J176" s="154"/>
    </row>
    <row r="177" spans="4:10" x14ac:dyDescent="0.25">
      <c r="D177" s="153"/>
      <c r="E177" s="153"/>
      <c r="F177" s="153"/>
      <c r="G177" s="153"/>
      <c r="H177" s="153"/>
      <c r="I177" s="154"/>
      <c r="J177" s="154"/>
    </row>
    <row r="178" spans="4:10" x14ac:dyDescent="0.25">
      <c r="D178" s="153"/>
      <c r="E178" s="153"/>
      <c r="F178" s="153"/>
      <c r="G178" s="153"/>
      <c r="H178" s="153"/>
      <c r="I178" s="154"/>
      <c r="J178" s="154"/>
    </row>
    <row r="179" spans="4:10" x14ac:dyDescent="0.25">
      <c r="D179" s="153"/>
      <c r="E179" s="153"/>
      <c r="F179" s="153"/>
      <c r="G179" s="153"/>
      <c r="H179" s="153"/>
      <c r="I179" s="154"/>
      <c r="J179" s="154"/>
    </row>
    <row r="180" spans="4:10" x14ac:dyDescent="0.25">
      <c r="D180" s="153"/>
      <c r="E180" s="153"/>
      <c r="F180" s="153"/>
      <c r="G180" s="153"/>
      <c r="H180" s="153"/>
      <c r="I180" s="154"/>
      <c r="J180" s="154"/>
    </row>
    <row r="181" spans="4:10" x14ac:dyDescent="0.25">
      <c r="D181" s="153"/>
      <c r="E181" s="153"/>
      <c r="F181" s="153"/>
      <c r="G181" s="153"/>
      <c r="H181" s="153"/>
      <c r="I181" s="154"/>
      <c r="J181" s="154"/>
    </row>
    <row r="182" spans="4:10" x14ac:dyDescent="0.25">
      <c r="D182" s="153"/>
      <c r="E182" s="153"/>
      <c r="F182" s="153"/>
      <c r="G182" s="153"/>
      <c r="H182" s="153"/>
      <c r="I182" s="154"/>
      <c r="J182" s="154"/>
    </row>
    <row r="183" spans="4:10" x14ac:dyDescent="0.25">
      <c r="D183" s="153"/>
      <c r="E183" s="153"/>
      <c r="F183" s="153"/>
      <c r="G183" s="153"/>
      <c r="H183" s="153"/>
      <c r="I183" s="154"/>
      <c r="J183" s="154"/>
    </row>
    <row r="184" spans="4:10" x14ac:dyDescent="0.25">
      <c r="D184" s="153"/>
      <c r="E184" s="153"/>
      <c r="F184" s="153"/>
      <c r="G184" s="153"/>
      <c r="H184" s="153"/>
      <c r="I184" s="154"/>
      <c r="J184" s="154"/>
    </row>
    <row r="185" spans="4:10" x14ac:dyDescent="0.25">
      <c r="D185" s="153"/>
      <c r="E185" s="153"/>
      <c r="F185" s="153"/>
      <c r="G185" s="153"/>
      <c r="H185" s="153"/>
      <c r="I185" s="154"/>
      <c r="J185" s="154"/>
    </row>
    <row r="186" spans="4:10" x14ac:dyDescent="0.25">
      <c r="D186" s="153"/>
      <c r="E186" s="153"/>
      <c r="F186" s="153"/>
      <c r="G186" s="153"/>
      <c r="H186" s="153"/>
      <c r="I186" s="154"/>
      <c r="J186" s="154"/>
    </row>
    <row r="187" spans="4:10" x14ac:dyDescent="0.25">
      <c r="D187" s="153"/>
      <c r="E187" s="153"/>
      <c r="F187" s="153"/>
      <c r="G187" s="153"/>
      <c r="H187" s="153"/>
      <c r="I187" s="154"/>
      <c r="J187" s="154"/>
    </row>
    <row r="188" spans="4:10" x14ac:dyDescent="0.25">
      <c r="D188" s="153"/>
      <c r="E188" s="153"/>
      <c r="F188" s="153"/>
      <c r="G188" s="153"/>
      <c r="H188" s="153"/>
      <c r="I188" s="154"/>
      <c r="J188" s="154"/>
    </row>
    <row r="189" spans="4:10" x14ac:dyDescent="0.25">
      <c r="D189" s="153"/>
      <c r="E189" s="153"/>
      <c r="F189" s="153"/>
      <c r="G189" s="153"/>
      <c r="H189" s="153"/>
      <c r="I189" s="154"/>
      <c r="J189" s="154"/>
    </row>
    <row r="190" spans="4:10" x14ac:dyDescent="0.25">
      <c r="D190" s="153"/>
      <c r="E190" s="153"/>
      <c r="F190" s="153"/>
      <c r="G190" s="153"/>
      <c r="H190" s="153"/>
      <c r="I190" s="154"/>
      <c r="J190" s="154"/>
    </row>
    <row r="191" spans="4:10" x14ac:dyDescent="0.25">
      <c r="D191" s="153"/>
      <c r="E191" s="153"/>
      <c r="F191" s="153"/>
      <c r="G191" s="153"/>
      <c r="H191" s="153"/>
      <c r="I191" s="154"/>
      <c r="J191" s="154"/>
    </row>
    <row r="192" spans="4:10" x14ac:dyDescent="0.25">
      <c r="D192" s="153"/>
      <c r="E192" s="153"/>
      <c r="F192" s="153"/>
      <c r="G192" s="153"/>
      <c r="H192" s="153"/>
      <c r="I192" s="154"/>
      <c r="J192" s="154"/>
    </row>
    <row r="193" spans="4:10" x14ac:dyDescent="0.25">
      <c r="D193" s="153"/>
      <c r="E193" s="153"/>
      <c r="F193" s="153"/>
      <c r="G193" s="153"/>
      <c r="H193" s="153"/>
      <c r="I193" s="154"/>
      <c r="J193" s="154"/>
    </row>
    <row r="194" spans="4:10" x14ac:dyDescent="0.25">
      <c r="D194" s="153"/>
      <c r="E194" s="153"/>
      <c r="F194" s="153"/>
      <c r="G194" s="153"/>
      <c r="H194" s="153"/>
      <c r="I194" s="154"/>
      <c r="J194" s="154"/>
    </row>
    <row r="195" spans="4:10" x14ac:dyDescent="0.25">
      <c r="D195" s="153"/>
      <c r="E195" s="153"/>
      <c r="F195" s="153"/>
      <c r="G195" s="153"/>
      <c r="H195" s="153"/>
      <c r="I195" s="154"/>
      <c r="J195" s="154"/>
    </row>
    <row r="196" spans="4:10" x14ac:dyDescent="0.25">
      <c r="D196" s="153"/>
      <c r="E196" s="153"/>
      <c r="F196" s="153"/>
      <c r="G196" s="153"/>
      <c r="H196" s="153"/>
      <c r="I196" s="154"/>
      <c r="J196" s="154"/>
    </row>
    <row r="197" spans="4:10" x14ac:dyDescent="0.25">
      <c r="D197" s="153"/>
      <c r="E197" s="153"/>
      <c r="F197" s="153"/>
      <c r="G197" s="153"/>
      <c r="H197" s="153"/>
      <c r="I197" s="154"/>
      <c r="J197" s="154"/>
    </row>
    <row r="198" spans="4:10" x14ac:dyDescent="0.25">
      <c r="D198" s="153"/>
      <c r="E198" s="153"/>
      <c r="F198" s="153"/>
      <c r="G198" s="153"/>
      <c r="H198" s="153"/>
      <c r="I198" s="154"/>
      <c r="J198" s="154"/>
    </row>
    <row r="199" spans="4:10" x14ac:dyDescent="0.25">
      <c r="D199" s="153"/>
      <c r="E199" s="153"/>
      <c r="F199" s="153"/>
      <c r="G199" s="153"/>
      <c r="H199" s="153"/>
      <c r="I199" s="154"/>
      <c r="J199" s="154"/>
    </row>
    <row r="200" spans="4:10" x14ac:dyDescent="0.25">
      <c r="D200" s="153"/>
      <c r="E200" s="153"/>
      <c r="F200" s="153"/>
      <c r="G200" s="153"/>
      <c r="H200" s="153"/>
      <c r="I200" s="154"/>
      <c r="J200" s="154"/>
    </row>
    <row r="201" spans="4:10" x14ac:dyDescent="0.25">
      <c r="D201" s="153"/>
      <c r="E201" s="153"/>
      <c r="F201" s="153"/>
      <c r="G201" s="153"/>
      <c r="H201" s="153"/>
      <c r="I201" s="154"/>
      <c r="J201" s="154"/>
    </row>
    <row r="202" spans="4:10" x14ac:dyDescent="0.25">
      <c r="D202" s="153"/>
      <c r="E202" s="153"/>
      <c r="F202" s="153"/>
      <c r="G202" s="153"/>
      <c r="H202" s="153"/>
      <c r="I202" s="154"/>
      <c r="J202" s="154"/>
    </row>
    <row r="203" spans="4:10" x14ac:dyDescent="0.25">
      <c r="D203" s="153"/>
      <c r="E203" s="153"/>
      <c r="F203" s="153"/>
      <c r="G203" s="153"/>
      <c r="H203" s="153"/>
      <c r="I203" s="154"/>
      <c r="J203" s="154"/>
    </row>
    <row r="204" spans="4:10" x14ac:dyDescent="0.25">
      <c r="D204" s="153"/>
      <c r="E204" s="153"/>
      <c r="F204" s="153"/>
      <c r="G204" s="153"/>
      <c r="H204" s="153"/>
      <c r="I204" s="154"/>
      <c r="J204" s="154"/>
    </row>
    <row r="205" spans="4:10" x14ac:dyDescent="0.25">
      <c r="D205" s="153"/>
      <c r="E205" s="153"/>
      <c r="F205" s="153"/>
      <c r="G205" s="153"/>
      <c r="H205" s="153"/>
      <c r="I205" s="154"/>
      <c r="J205" s="154"/>
    </row>
    <row r="206" spans="4:10" x14ac:dyDescent="0.25">
      <c r="D206" s="153"/>
      <c r="E206" s="153"/>
      <c r="F206" s="153"/>
      <c r="G206" s="153"/>
      <c r="H206" s="153"/>
      <c r="I206" s="154"/>
      <c r="J206" s="154"/>
    </row>
    <row r="207" spans="4:10" x14ac:dyDescent="0.25">
      <c r="D207" s="153"/>
      <c r="E207" s="153"/>
      <c r="F207" s="153"/>
      <c r="G207" s="153"/>
      <c r="H207" s="153"/>
      <c r="I207" s="154"/>
      <c r="J207" s="154"/>
    </row>
    <row r="208" spans="4:10" x14ac:dyDescent="0.25">
      <c r="D208" s="153"/>
      <c r="E208" s="153"/>
      <c r="F208" s="153"/>
      <c r="G208" s="153"/>
      <c r="H208" s="153"/>
      <c r="I208" s="154"/>
      <c r="J208" s="154"/>
    </row>
    <row r="209" spans="4:10" x14ac:dyDescent="0.25">
      <c r="D209" s="153"/>
      <c r="E209" s="153"/>
      <c r="F209" s="153"/>
      <c r="G209" s="153"/>
      <c r="H209" s="153"/>
      <c r="I209" s="154"/>
      <c r="J209" s="154"/>
    </row>
    <row r="210" spans="4:10" x14ac:dyDescent="0.25">
      <c r="D210" s="153"/>
      <c r="E210" s="153"/>
      <c r="F210" s="153"/>
      <c r="G210" s="153"/>
      <c r="H210" s="153"/>
      <c r="I210" s="154"/>
      <c r="J210" s="154"/>
    </row>
    <row r="211" spans="4:10" x14ac:dyDescent="0.25">
      <c r="D211" s="153"/>
      <c r="E211" s="153"/>
      <c r="F211" s="153"/>
      <c r="G211" s="153"/>
      <c r="H211" s="153"/>
      <c r="I211" s="154"/>
      <c r="J211" s="154"/>
    </row>
    <row r="212" spans="4:10" x14ac:dyDescent="0.25">
      <c r="D212" s="153"/>
      <c r="E212" s="153"/>
      <c r="F212" s="153"/>
      <c r="G212" s="153"/>
      <c r="H212" s="153"/>
      <c r="I212" s="154"/>
      <c r="J212" s="154"/>
    </row>
    <row r="213" spans="4:10" x14ac:dyDescent="0.25">
      <c r="D213" s="153"/>
      <c r="E213" s="153"/>
      <c r="F213" s="153"/>
      <c r="G213" s="153"/>
      <c r="H213" s="153"/>
      <c r="I213" s="154"/>
      <c r="J213" s="154"/>
    </row>
    <row r="214" spans="4:10" x14ac:dyDescent="0.25">
      <c r="D214" s="153"/>
      <c r="E214" s="153"/>
      <c r="F214" s="153"/>
      <c r="G214" s="153"/>
      <c r="H214" s="153"/>
      <c r="I214" s="154"/>
      <c r="J214" s="154"/>
    </row>
    <row r="215" spans="4:10" x14ac:dyDescent="0.25">
      <c r="D215" s="153"/>
      <c r="E215" s="153"/>
      <c r="F215" s="153"/>
      <c r="G215" s="153"/>
      <c r="H215" s="153"/>
      <c r="I215" s="154"/>
      <c r="J215" s="154"/>
    </row>
    <row r="216" spans="4:10" x14ac:dyDescent="0.25">
      <c r="D216" s="153"/>
      <c r="E216" s="153"/>
      <c r="F216" s="153"/>
      <c r="G216" s="153"/>
      <c r="H216" s="153"/>
      <c r="I216" s="154"/>
      <c r="J216" s="154"/>
    </row>
    <row r="217" spans="4:10" x14ac:dyDescent="0.25">
      <c r="D217" s="153"/>
      <c r="E217" s="153"/>
      <c r="F217" s="153"/>
      <c r="G217" s="153"/>
      <c r="H217" s="153"/>
      <c r="I217" s="154"/>
      <c r="J217" s="154"/>
    </row>
    <row r="218" spans="4:10" x14ac:dyDescent="0.25">
      <c r="D218" s="153"/>
      <c r="E218" s="153"/>
      <c r="F218" s="153"/>
      <c r="G218" s="153"/>
      <c r="H218" s="153"/>
      <c r="I218" s="154"/>
      <c r="J218" s="154"/>
    </row>
    <row r="219" spans="4:10" x14ac:dyDescent="0.25">
      <c r="D219" s="153"/>
      <c r="E219" s="153"/>
      <c r="F219" s="153"/>
      <c r="G219" s="153"/>
      <c r="H219" s="153"/>
      <c r="I219" s="154"/>
      <c r="J219" s="154"/>
    </row>
    <row r="220" spans="4:10" x14ac:dyDescent="0.25">
      <c r="D220" s="153"/>
      <c r="E220" s="153"/>
      <c r="F220" s="153"/>
      <c r="G220" s="153"/>
      <c r="H220" s="153"/>
      <c r="I220" s="154"/>
      <c r="J220" s="154"/>
    </row>
    <row r="221" spans="4:10" x14ac:dyDescent="0.25">
      <c r="D221" s="153"/>
      <c r="E221" s="153"/>
      <c r="F221" s="153"/>
      <c r="G221" s="153"/>
      <c r="H221" s="153"/>
      <c r="I221" s="154"/>
      <c r="J221" s="154"/>
    </row>
    <row r="222" spans="4:10" x14ac:dyDescent="0.25">
      <c r="D222" s="153"/>
      <c r="E222" s="153"/>
      <c r="F222" s="153"/>
      <c r="G222" s="153"/>
      <c r="H222" s="153"/>
      <c r="I222" s="154"/>
      <c r="J222" s="154"/>
    </row>
    <row r="223" spans="4:10" x14ac:dyDescent="0.25">
      <c r="D223" s="153"/>
      <c r="E223" s="153"/>
      <c r="F223" s="153"/>
      <c r="G223" s="153"/>
      <c r="H223" s="153"/>
      <c r="I223" s="154"/>
      <c r="J223" s="154"/>
    </row>
    <row r="224" spans="4:10" x14ac:dyDescent="0.25">
      <c r="D224" s="153"/>
      <c r="E224" s="153"/>
      <c r="F224" s="153"/>
      <c r="G224" s="153"/>
      <c r="H224" s="153"/>
      <c r="I224" s="154"/>
      <c r="J224" s="154"/>
    </row>
    <row r="225" spans="4:10" x14ac:dyDescent="0.25">
      <c r="D225" s="153"/>
      <c r="E225" s="153"/>
      <c r="F225" s="153"/>
      <c r="G225" s="153"/>
      <c r="H225" s="153"/>
      <c r="I225" s="154"/>
      <c r="J225" s="154"/>
    </row>
    <row r="226" spans="4:10" x14ac:dyDescent="0.25">
      <c r="D226" s="153"/>
      <c r="E226" s="153"/>
      <c r="F226" s="153"/>
      <c r="G226" s="153"/>
      <c r="H226" s="153"/>
      <c r="I226" s="154"/>
      <c r="J226" s="154"/>
    </row>
    <row r="227" spans="4:10" x14ac:dyDescent="0.25">
      <c r="D227" s="153"/>
      <c r="E227" s="153"/>
      <c r="F227" s="153"/>
      <c r="G227" s="153"/>
      <c r="H227" s="153"/>
      <c r="I227" s="154"/>
      <c r="J227" s="154"/>
    </row>
    <row r="228" spans="4:10" x14ac:dyDescent="0.25">
      <c r="D228" s="153"/>
      <c r="E228" s="153"/>
      <c r="F228" s="153"/>
      <c r="G228" s="153"/>
      <c r="H228" s="153"/>
      <c r="I228" s="154"/>
      <c r="J228" s="154"/>
    </row>
    <row r="229" spans="4:10" x14ac:dyDescent="0.25">
      <c r="D229" s="153"/>
      <c r="E229" s="153"/>
      <c r="F229" s="153"/>
      <c r="G229" s="153"/>
      <c r="H229" s="153"/>
      <c r="I229" s="154"/>
      <c r="J229" s="154"/>
    </row>
    <row r="230" spans="4:10" x14ac:dyDescent="0.25">
      <c r="D230" s="153"/>
      <c r="E230" s="153"/>
      <c r="F230" s="153"/>
      <c r="G230" s="153"/>
      <c r="H230" s="153"/>
      <c r="I230" s="154"/>
      <c r="J230" s="154"/>
    </row>
    <row r="231" spans="4:10" x14ac:dyDescent="0.25">
      <c r="D231" s="153"/>
      <c r="E231" s="153"/>
      <c r="F231" s="153"/>
      <c r="G231" s="153"/>
      <c r="H231" s="153"/>
      <c r="I231" s="154"/>
      <c r="J231" s="154"/>
    </row>
    <row r="232" spans="4:10" x14ac:dyDescent="0.25">
      <c r="D232" s="153"/>
      <c r="E232" s="153"/>
      <c r="F232" s="153"/>
      <c r="G232" s="153"/>
      <c r="H232" s="153"/>
      <c r="I232" s="154"/>
      <c r="J232" s="154"/>
    </row>
    <row r="233" spans="4:10" x14ac:dyDescent="0.25">
      <c r="D233" s="153"/>
      <c r="E233" s="153"/>
      <c r="F233" s="153"/>
      <c r="G233" s="153"/>
      <c r="H233" s="153"/>
      <c r="I233" s="154"/>
      <c r="J233" s="154"/>
    </row>
    <row r="234" spans="4:10" x14ac:dyDescent="0.25">
      <c r="D234" s="153"/>
      <c r="E234" s="153"/>
      <c r="F234" s="153"/>
      <c r="G234" s="153"/>
      <c r="H234" s="153"/>
      <c r="I234" s="154"/>
      <c r="J234" s="154"/>
    </row>
    <row r="235" spans="4:10" x14ac:dyDescent="0.25">
      <c r="D235" s="153"/>
      <c r="E235" s="153"/>
      <c r="F235" s="153"/>
      <c r="G235" s="153"/>
      <c r="H235" s="153"/>
      <c r="I235" s="154"/>
      <c r="J235" s="154"/>
    </row>
    <row r="236" spans="4:10" x14ac:dyDescent="0.25">
      <c r="D236" s="153"/>
      <c r="E236" s="153"/>
      <c r="F236" s="153"/>
      <c r="G236" s="153"/>
      <c r="H236" s="153"/>
      <c r="I236" s="154"/>
      <c r="J236" s="154"/>
    </row>
    <row r="237" spans="4:10" x14ac:dyDescent="0.25">
      <c r="D237" s="153"/>
      <c r="E237" s="153"/>
      <c r="F237" s="153"/>
      <c r="G237" s="153"/>
      <c r="H237" s="153"/>
      <c r="I237" s="154"/>
      <c r="J237" s="154"/>
    </row>
    <row r="238" spans="4:10" x14ac:dyDescent="0.25">
      <c r="D238" s="153"/>
      <c r="E238" s="153"/>
      <c r="F238" s="153"/>
      <c r="G238" s="153"/>
      <c r="H238" s="153"/>
      <c r="I238" s="154"/>
      <c r="J238" s="154"/>
    </row>
    <row r="239" spans="4:10" x14ac:dyDescent="0.25">
      <c r="D239" s="153"/>
      <c r="E239" s="153"/>
      <c r="F239" s="153"/>
      <c r="G239" s="153"/>
      <c r="H239" s="153"/>
      <c r="I239" s="154"/>
      <c r="J239" s="154"/>
    </row>
    <row r="240" spans="4:10" x14ac:dyDescent="0.25">
      <c r="D240" s="153"/>
      <c r="E240" s="153"/>
      <c r="F240" s="153"/>
      <c r="G240" s="153"/>
      <c r="H240" s="153"/>
      <c r="I240" s="154"/>
      <c r="J240" s="154"/>
    </row>
    <row r="241" spans="4:10" x14ac:dyDescent="0.25">
      <c r="D241" s="153"/>
      <c r="E241" s="153"/>
      <c r="F241" s="153"/>
      <c r="G241" s="153"/>
      <c r="H241" s="153"/>
      <c r="I241" s="154"/>
      <c r="J241" s="154"/>
    </row>
    <row r="242" spans="4:10" x14ac:dyDescent="0.25">
      <c r="D242" s="153"/>
      <c r="E242" s="153"/>
      <c r="F242" s="153"/>
      <c r="G242" s="153"/>
      <c r="H242" s="153"/>
      <c r="I242" s="154"/>
      <c r="J242" s="154"/>
    </row>
    <row r="243" spans="4:10" x14ac:dyDescent="0.25">
      <c r="D243" s="153"/>
      <c r="E243" s="153"/>
      <c r="F243" s="153"/>
      <c r="G243" s="153"/>
      <c r="H243" s="153"/>
      <c r="I243" s="154"/>
      <c r="J243" s="154"/>
    </row>
    <row r="244" spans="4:10" x14ac:dyDescent="0.25">
      <c r="D244" s="153"/>
      <c r="E244" s="153"/>
      <c r="F244" s="153"/>
      <c r="G244" s="153"/>
      <c r="H244" s="153"/>
      <c r="I244" s="154"/>
      <c r="J244" s="154"/>
    </row>
    <row r="245" spans="4:10" x14ac:dyDescent="0.25">
      <c r="D245" s="153"/>
      <c r="E245" s="153"/>
      <c r="F245" s="153"/>
      <c r="G245" s="153"/>
      <c r="H245" s="153"/>
      <c r="I245" s="154"/>
      <c r="J245" s="154"/>
    </row>
    <row r="246" spans="4:10" x14ac:dyDescent="0.25">
      <c r="D246" s="153"/>
      <c r="E246" s="153"/>
      <c r="F246" s="153"/>
      <c r="G246" s="153"/>
      <c r="H246" s="153"/>
      <c r="I246" s="154"/>
      <c r="J246" s="154"/>
    </row>
    <row r="247" spans="4:10" x14ac:dyDescent="0.25">
      <c r="D247" s="153"/>
      <c r="E247" s="153"/>
      <c r="F247" s="153"/>
      <c r="G247" s="153"/>
      <c r="H247" s="153"/>
      <c r="I247" s="154"/>
      <c r="J247" s="154"/>
    </row>
    <row r="248" spans="4:10" x14ac:dyDescent="0.25">
      <c r="D248" s="153"/>
      <c r="E248" s="153"/>
      <c r="F248" s="153"/>
      <c r="G248" s="153"/>
      <c r="H248" s="153"/>
      <c r="I248" s="154"/>
      <c r="J248" s="154"/>
    </row>
    <row r="249" spans="4:10" x14ac:dyDescent="0.25">
      <c r="D249" s="153"/>
      <c r="E249" s="153"/>
      <c r="F249" s="153"/>
      <c r="G249" s="153"/>
      <c r="H249" s="153"/>
      <c r="I249" s="154"/>
      <c r="J249" s="154"/>
    </row>
    <row r="250" spans="4:10" x14ac:dyDescent="0.25">
      <c r="D250" s="153"/>
      <c r="E250" s="153"/>
      <c r="F250" s="153"/>
      <c r="G250" s="153"/>
      <c r="H250" s="153"/>
      <c r="I250" s="154"/>
      <c r="J250" s="154"/>
    </row>
    <row r="251" spans="4:10" x14ac:dyDescent="0.25">
      <c r="D251" s="153"/>
      <c r="E251" s="153"/>
      <c r="F251" s="153"/>
      <c r="G251" s="153"/>
      <c r="H251" s="153"/>
      <c r="I251" s="154"/>
      <c r="J251" s="154"/>
    </row>
    <row r="252" spans="4:10" x14ac:dyDescent="0.25">
      <c r="D252" s="153"/>
      <c r="E252" s="153"/>
      <c r="F252" s="153"/>
      <c r="G252" s="153"/>
      <c r="H252" s="153"/>
      <c r="I252" s="154"/>
      <c r="J252" s="154"/>
    </row>
    <row r="253" spans="4:10" x14ac:dyDescent="0.25">
      <c r="D253" s="153"/>
      <c r="E253" s="153"/>
      <c r="F253" s="153"/>
      <c r="G253" s="153"/>
      <c r="H253" s="153"/>
      <c r="I253" s="154"/>
      <c r="J253" s="154"/>
    </row>
    <row r="254" spans="4:10" x14ac:dyDescent="0.25">
      <c r="D254" s="153"/>
      <c r="E254" s="153"/>
      <c r="F254" s="153"/>
      <c r="G254" s="153"/>
      <c r="H254" s="153"/>
      <c r="I254" s="154"/>
      <c r="J254" s="154"/>
    </row>
    <row r="255" spans="4:10" x14ac:dyDescent="0.25">
      <c r="D255" s="153"/>
      <c r="E255" s="153"/>
      <c r="F255" s="153"/>
      <c r="G255" s="153"/>
      <c r="H255" s="153"/>
      <c r="I255" s="154"/>
      <c r="J255" s="154"/>
    </row>
    <row r="256" spans="4:10" x14ac:dyDescent="0.25">
      <c r="D256" s="153"/>
      <c r="E256" s="153"/>
      <c r="F256" s="153"/>
      <c r="G256" s="153"/>
      <c r="H256" s="153"/>
      <c r="I256" s="154"/>
      <c r="J256" s="154"/>
    </row>
    <row r="257" spans="4:10" x14ac:dyDescent="0.25">
      <c r="D257" s="153"/>
      <c r="E257" s="153"/>
      <c r="F257" s="153"/>
      <c r="G257" s="153"/>
      <c r="H257" s="153"/>
      <c r="I257" s="154"/>
      <c r="J257" s="154"/>
    </row>
    <row r="258" spans="4:10" x14ac:dyDescent="0.25">
      <c r="D258" s="153"/>
      <c r="E258" s="153"/>
      <c r="F258" s="153"/>
      <c r="G258" s="153"/>
      <c r="H258" s="153"/>
      <c r="I258" s="154"/>
      <c r="J258" s="154"/>
    </row>
    <row r="259" spans="4:10" x14ac:dyDescent="0.25">
      <c r="D259" s="153"/>
      <c r="E259" s="153"/>
      <c r="F259" s="153"/>
      <c r="G259" s="153"/>
      <c r="H259" s="153"/>
      <c r="I259" s="154"/>
      <c r="J259" s="154"/>
    </row>
    <row r="260" spans="4:10" x14ac:dyDescent="0.25">
      <c r="D260" s="153"/>
      <c r="E260" s="153"/>
      <c r="F260" s="153"/>
      <c r="G260" s="153"/>
      <c r="H260" s="153"/>
      <c r="I260" s="154"/>
      <c r="J260" s="154"/>
    </row>
    <row r="261" spans="4:10" x14ac:dyDescent="0.25">
      <c r="D261" s="153"/>
      <c r="E261" s="153"/>
      <c r="F261" s="153"/>
      <c r="G261" s="153"/>
      <c r="H261" s="153"/>
      <c r="I261" s="154"/>
      <c r="J261" s="154"/>
    </row>
    <row r="262" spans="4:10" x14ac:dyDescent="0.25">
      <c r="D262" s="153"/>
      <c r="E262" s="153"/>
      <c r="F262" s="153"/>
      <c r="G262" s="153"/>
      <c r="H262" s="153"/>
      <c r="I262" s="154"/>
      <c r="J262" s="154"/>
    </row>
    <row r="263" spans="4:10" x14ac:dyDescent="0.25">
      <c r="D263" s="153"/>
      <c r="E263" s="153"/>
      <c r="F263" s="153"/>
      <c r="G263" s="153"/>
      <c r="H263" s="153"/>
      <c r="I263" s="154"/>
      <c r="J263" s="154"/>
    </row>
    <row r="264" spans="4:10" x14ac:dyDescent="0.25">
      <c r="D264" s="153"/>
      <c r="E264" s="153"/>
      <c r="F264" s="153"/>
      <c r="G264" s="153"/>
      <c r="H264" s="153"/>
      <c r="I264" s="154"/>
      <c r="J264" s="154"/>
    </row>
    <row r="265" spans="4:10" x14ac:dyDescent="0.25">
      <c r="D265" s="153"/>
      <c r="E265" s="153"/>
      <c r="F265" s="153"/>
      <c r="G265" s="153"/>
      <c r="H265" s="153"/>
      <c r="I265" s="154"/>
      <c r="J265" s="154"/>
    </row>
    <row r="266" spans="4:10" x14ac:dyDescent="0.25">
      <c r="D266" s="153"/>
      <c r="E266" s="153"/>
      <c r="F266" s="153"/>
      <c r="G266" s="153"/>
      <c r="H266" s="153"/>
      <c r="I266" s="154"/>
      <c r="J266" s="154"/>
    </row>
    <row r="267" spans="4:10" x14ac:dyDescent="0.25">
      <c r="D267" s="153"/>
      <c r="E267" s="153"/>
      <c r="F267" s="153"/>
      <c r="G267" s="153"/>
      <c r="H267" s="153"/>
      <c r="I267" s="154"/>
      <c r="J267" s="154"/>
    </row>
    <row r="268" spans="4:10" x14ac:dyDescent="0.25">
      <c r="D268" s="153"/>
      <c r="E268" s="153"/>
      <c r="F268" s="153"/>
      <c r="G268" s="153"/>
      <c r="H268" s="153"/>
      <c r="I268" s="154"/>
      <c r="J268" s="154"/>
    </row>
    <row r="269" spans="4:10" x14ac:dyDescent="0.25">
      <c r="D269" s="153"/>
      <c r="E269" s="153"/>
      <c r="F269" s="153"/>
      <c r="G269" s="153"/>
      <c r="H269" s="153"/>
      <c r="I269" s="154"/>
      <c r="J269" s="154"/>
    </row>
    <row r="270" spans="4:10" x14ac:dyDescent="0.25">
      <c r="D270" s="153"/>
      <c r="E270" s="153"/>
      <c r="F270" s="153"/>
      <c r="G270" s="153"/>
      <c r="H270" s="153"/>
      <c r="I270" s="154"/>
      <c r="J270" s="154"/>
    </row>
    <row r="271" spans="4:10" x14ac:dyDescent="0.25">
      <c r="D271" s="153"/>
      <c r="E271" s="153"/>
      <c r="F271" s="153"/>
      <c r="G271" s="153"/>
      <c r="H271" s="153"/>
      <c r="I271" s="154"/>
      <c r="J271" s="154"/>
    </row>
    <row r="272" spans="4:10" x14ac:dyDescent="0.25">
      <c r="D272" s="153"/>
      <c r="E272" s="153"/>
      <c r="F272" s="153"/>
      <c r="G272" s="153"/>
      <c r="H272" s="153"/>
      <c r="I272" s="154"/>
      <c r="J272" s="154"/>
    </row>
    <row r="273" spans="4:10" x14ac:dyDescent="0.25">
      <c r="D273" s="153"/>
      <c r="E273" s="153"/>
      <c r="F273" s="153"/>
      <c r="G273" s="153"/>
      <c r="H273" s="153"/>
      <c r="I273" s="154"/>
      <c r="J273" s="154"/>
    </row>
    <row r="274" spans="4:10" x14ac:dyDescent="0.25">
      <c r="D274" s="153"/>
      <c r="E274" s="153"/>
      <c r="F274" s="153"/>
      <c r="G274" s="153"/>
      <c r="H274" s="153"/>
      <c r="I274" s="154"/>
      <c r="J274" s="154"/>
    </row>
    <row r="275" spans="4:10" x14ac:dyDescent="0.25">
      <c r="D275" s="153"/>
      <c r="E275" s="153"/>
      <c r="F275" s="153"/>
      <c r="G275" s="153"/>
      <c r="H275" s="153"/>
      <c r="I275" s="154"/>
      <c r="J275" s="154"/>
    </row>
    <row r="276" spans="4:10" x14ac:dyDescent="0.25">
      <c r="D276" s="153"/>
      <c r="E276" s="153"/>
      <c r="F276" s="153"/>
      <c r="G276" s="153"/>
      <c r="H276" s="153"/>
      <c r="I276" s="154"/>
      <c r="J276" s="154"/>
    </row>
    <row r="277" spans="4:10" x14ac:dyDescent="0.25">
      <c r="D277" s="153"/>
      <c r="E277" s="153"/>
      <c r="F277" s="153"/>
      <c r="G277" s="153"/>
      <c r="H277" s="153"/>
      <c r="I277" s="154"/>
      <c r="J277" s="154"/>
    </row>
    <row r="278" spans="4:10" x14ac:dyDescent="0.25">
      <c r="D278" s="153"/>
      <c r="E278" s="153"/>
      <c r="F278" s="153"/>
      <c r="G278" s="153"/>
      <c r="H278" s="153"/>
      <c r="I278" s="154"/>
      <c r="J278" s="154"/>
    </row>
    <row r="279" spans="4:10" x14ac:dyDescent="0.25">
      <c r="D279" s="153"/>
      <c r="E279" s="153"/>
      <c r="F279" s="153"/>
      <c r="G279" s="153"/>
      <c r="H279" s="153"/>
      <c r="I279" s="154"/>
      <c r="J279" s="154"/>
    </row>
    <row r="280" spans="4:10" x14ac:dyDescent="0.25">
      <c r="D280" s="153"/>
      <c r="E280" s="153"/>
      <c r="F280" s="153"/>
      <c r="G280" s="153"/>
      <c r="H280" s="153"/>
      <c r="I280" s="154"/>
      <c r="J280" s="154"/>
    </row>
    <row r="281" spans="4:10" x14ac:dyDescent="0.25">
      <c r="D281" s="153"/>
      <c r="E281" s="153"/>
      <c r="F281" s="153"/>
      <c r="G281" s="153"/>
      <c r="H281" s="153"/>
      <c r="I281" s="154"/>
      <c r="J281" s="154"/>
    </row>
    <row r="282" spans="4:10" x14ac:dyDescent="0.25">
      <c r="D282" s="153"/>
      <c r="E282" s="153"/>
      <c r="F282" s="153"/>
      <c r="G282" s="153"/>
      <c r="H282" s="153"/>
      <c r="I282" s="154"/>
      <c r="J282" s="154"/>
    </row>
    <row r="283" spans="4:10" x14ac:dyDescent="0.25">
      <c r="D283" s="153"/>
      <c r="E283" s="153"/>
      <c r="F283" s="153"/>
      <c r="G283" s="153"/>
      <c r="H283" s="153"/>
      <c r="I283" s="154"/>
      <c r="J283" s="154"/>
    </row>
    <row r="284" spans="4:10" x14ac:dyDescent="0.25">
      <c r="D284" s="153"/>
      <c r="E284" s="153"/>
      <c r="F284" s="153"/>
      <c r="G284" s="153"/>
      <c r="H284" s="153"/>
      <c r="I284" s="154"/>
      <c r="J284" s="154"/>
    </row>
    <row r="285" spans="4:10" x14ac:dyDescent="0.25">
      <c r="D285" s="153"/>
      <c r="E285" s="153"/>
      <c r="F285" s="153"/>
      <c r="G285" s="153"/>
      <c r="H285" s="153"/>
      <c r="I285" s="154"/>
      <c r="J285" s="154"/>
    </row>
    <row r="286" spans="4:10" x14ac:dyDescent="0.25">
      <c r="D286" s="153"/>
      <c r="E286" s="153"/>
      <c r="F286" s="153"/>
      <c r="G286" s="153"/>
      <c r="H286" s="153"/>
      <c r="I286" s="154"/>
      <c r="J286" s="154"/>
    </row>
    <row r="287" spans="4:10" x14ac:dyDescent="0.25">
      <c r="D287" s="153"/>
      <c r="E287" s="153"/>
      <c r="F287" s="153"/>
      <c r="G287" s="153"/>
      <c r="H287" s="153"/>
      <c r="I287" s="154"/>
      <c r="J287" s="154"/>
    </row>
    <row r="288" spans="4:10" x14ac:dyDescent="0.25">
      <c r="D288" s="153"/>
      <c r="E288" s="153"/>
      <c r="F288" s="153"/>
      <c r="G288" s="153"/>
      <c r="H288" s="153"/>
      <c r="I288" s="154"/>
      <c r="J288" s="154"/>
    </row>
    <row r="289" spans="4:10" x14ac:dyDescent="0.25">
      <c r="D289" s="153"/>
      <c r="E289" s="153"/>
      <c r="F289" s="153"/>
      <c r="G289" s="153"/>
      <c r="H289" s="153"/>
      <c r="I289" s="154"/>
      <c r="J289" s="154"/>
    </row>
  </sheetData>
  <mergeCells count="13">
    <mergeCell ref="B1:L1"/>
    <mergeCell ref="B3:L3"/>
    <mergeCell ref="B4:L4"/>
    <mergeCell ref="E16:G16"/>
    <mergeCell ref="E11:F11"/>
    <mergeCell ref="E13:F13"/>
    <mergeCell ref="E15:F15"/>
    <mergeCell ref="E9:H9"/>
    <mergeCell ref="D22:E22"/>
    <mergeCell ref="D23:E23"/>
    <mergeCell ref="D24:E24"/>
    <mergeCell ref="D21:E21"/>
    <mergeCell ref="B17:H17"/>
  </mergeCells>
  <pageMargins left="0.28000000000000003" right="0.19" top="0.16" bottom="0.46" header="0" footer="0.11"/>
  <pageSetup paperSize="9" scale="65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Contoh BP Maluku</vt:lpstr>
      <vt:lpstr>Format BP Papua</vt:lpstr>
      <vt:lpstr>'Contoh BP Maluku'!Print_Area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user15</cp:lastModifiedBy>
  <dcterms:created xsi:type="dcterms:W3CDTF">2019-08-19T04:57:22Z</dcterms:created>
  <dcterms:modified xsi:type="dcterms:W3CDTF">2019-10-03T03:26:00Z</dcterms:modified>
</cp:coreProperties>
</file>